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pbeduco-my.sharepoint.com/personal/paulaa_zapata_upb_edu_co/Documents/Monitoreo evaluación/Gestión por procesos/Modificaciones formatos/SITIO SHAREPOINT/FORMACIÓN INVESTIGATIVA/BECAS/"/>
    </mc:Choice>
  </mc:AlternateContent>
  <xr:revisionPtr revIDLastSave="203" documentId="11_3B477982AC373D0F3039D0EB27A2B5138BD96A99" xr6:coauthVersionLast="47" xr6:coauthVersionMax="47" xr10:uidLastSave="{374394C6-0A5A-45F8-9B43-62594CDE271E}"/>
  <workbookProtection workbookAlgorithmName="SHA-512" workbookHashValue="K8Ai6c/zlhAQiEkA7NgCMkVxi+9e2LEMoiFUQrqUCCU146NniJt/hpWvV21NiYcNPfTMPZmk0JQ3oQzZuSKTww==" workbookSaltValue="jDlP76AmaHSDCzph2FIc/Q==" workbookSpinCount="100000" lockStructure="1"/>
  <bookViews>
    <workbookView xWindow="-120" yWindow="-120" windowWidth="20730" windowHeight="11160" firstSheet="1" activeTab="1" xr2:uid="{00000000-000D-0000-FFFF-FFFF00000000}"/>
  </bookViews>
  <sheets>
    <sheet name="Listas" sheetId="2" state="hidden" r:id="rId1"/>
    <sheet name="Hoja de Vida" sheetId="1" r:id="rId2"/>
    <sheet name="resumen" sheetId="10" state="hidden" r:id="rId3"/>
  </sheets>
  <definedNames>
    <definedName name="_xlnm._FilterDatabase" localSheetId="1" hidden="1">'Hoja de Vida'!$N$53:$S$53</definedName>
    <definedName name="_xlnm.Print_Area" localSheetId="1">'Hoja de Vida'!$A$1:$AN$59</definedName>
    <definedName name="dias">Listas!$O$11:$O$41</definedName>
    <definedName name="EJECUTORES">Listas!$B$10:$B$118</definedName>
    <definedName name="EPS">Listas!$AD$11:$AD$68</definedName>
    <definedName name="FINANCIACIÓN">Listas!$R$11:$R$12</definedName>
    <definedName name="meses">Listas!$N$11:$N$22</definedName>
    <definedName name="modalidad">Listas!$G$10:$G$12</definedName>
    <definedName name="modalidad2">Listas!$H$10:$H$15</definedName>
    <definedName name="porcentaje">Listas!$L$10:$L$13</definedName>
    <definedName name="porcentaje_estudiante">Listas!$M$10:$M$13</definedName>
    <definedName name="SEMILLEROS">Listas!$V$11:$V$65</definedName>
    <definedName name="TIEMPO_PROMEDIO">Listas!$S$11:$T$13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J5" i="10" l="1"/>
  <c r="AJ5" i="10"/>
  <c r="AI5" i="10"/>
  <c r="D5" i="10"/>
  <c r="AO5" i="10"/>
  <c r="AA5" i="10"/>
  <c r="BT5" i="10"/>
  <c r="BS5" i="10"/>
  <c r="BR5" i="10"/>
  <c r="BQ5" i="10"/>
  <c r="AS5" i="10"/>
  <c r="AM5" i="10"/>
  <c r="AL5" i="10"/>
  <c r="AH5" i="10"/>
  <c r="B9" i="10"/>
  <c r="B10" i="10"/>
  <c r="B11" i="10"/>
  <c r="B12" i="10"/>
  <c r="B13" i="10"/>
  <c r="B14" i="10"/>
  <c r="B15" i="10"/>
  <c r="B16" i="10"/>
  <c r="B17" i="10"/>
  <c r="T5" i="10"/>
  <c r="BD2" i="10"/>
  <c r="G5" i="10" s="1"/>
  <c r="E2" i="10"/>
  <c r="I5" i="10" s="1"/>
  <c r="BC2" i="10"/>
  <c r="AV2" i="10" s="1"/>
  <c r="AJ2" i="10"/>
  <c r="X5" i="10" s="1"/>
  <c r="AV8" i="10"/>
  <c r="AV9" i="10"/>
  <c r="AS2" i="10"/>
  <c r="BB2" i="10"/>
  <c r="Q5" i="10" s="1"/>
  <c r="AZ2" i="10"/>
  <c r="O5" i="10" s="1"/>
  <c r="BA2" i="10"/>
  <c r="AY2" i="10"/>
  <c r="N5" i="10" s="1"/>
  <c r="AX2" i="10"/>
  <c r="A2" i="10"/>
  <c r="B5" i="10" s="1"/>
  <c r="A9" i="10" s="1"/>
  <c r="B2" i="10"/>
  <c r="C5" i="10" s="1"/>
  <c r="C2" i="10"/>
  <c r="F5" i="10" s="1"/>
  <c r="D2" i="10"/>
  <c r="H5" i="10" s="1"/>
  <c r="F2" i="10"/>
  <c r="K5" i="10" s="1"/>
  <c r="G2" i="10"/>
  <c r="L5" i="10" s="1"/>
  <c r="H2" i="10"/>
  <c r="M5" i="10" s="1"/>
  <c r="I2" i="10"/>
  <c r="R5" i="10" s="1"/>
  <c r="J2" i="10"/>
  <c r="S5" i="10" s="1"/>
  <c r="K2" i="10"/>
  <c r="U5" i="10" s="1"/>
  <c r="L2" i="10"/>
  <c r="V5" i="10" s="1"/>
  <c r="M2" i="10"/>
  <c r="W5" i="10" s="1"/>
  <c r="N2" i="10"/>
  <c r="Z5" i="10" s="1"/>
  <c r="O2" i="10"/>
  <c r="Y5" i="10" s="1"/>
  <c r="P2" i="10"/>
  <c r="Q2" i="10"/>
  <c r="AC5" i="10" s="1"/>
  <c r="R2" i="10"/>
  <c r="AB5" i="10" s="1"/>
  <c r="S2" i="10"/>
  <c r="T2" i="10"/>
  <c r="AE5" i="10" s="1"/>
  <c r="U2" i="10"/>
  <c r="AF5" i="10" s="1"/>
  <c r="X2" i="10"/>
  <c r="Y2" i="10"/>
  <c r="Z2" i="10"/>
  <c r="AK5" i="10" s="1"/>
  <c r="AB2" i="10"/>
  <c r="AN5" i="10" s="1"/>
  <c r="AC2" i="10"/>
  <c r="AD2" i="10"/>
  <c r="AP5" i="10" s="1"/>
  <c r="AI2" i="10"/>
  <c r="AR5" i="10" s="1"/>
  <c r="AP2" i="10"/>
  <c r="AQ2" i="10"/>
  <c r="BB5" i="10" s="1"/>
  <c r="AR2" i="10"/>
  <c r="BC5" i="10" s="1"/>
  <c r="C9" i="10"/>
  <c r="D9" i="10"/>
  <c r="E9" i="10"/>
  <c r="C10" i="10"/>
  <c r="D10" i="10"/>
  <c r="E10" i="10"/>
  <c r="C11" i="10"/>
  <c r="D11" i="10"/>
  <c r="E11" i="10"/>
  <c r="C12" i="10"/>
  <c r="D12" i="10"/>
  <c r="E12" i="10"/>
  <c r="C13" i="10"/>
  <c r="D13" i="10"/>
  <c r="E13" i="10"/>
  <c r="C14" i="10"/>
  <c r="D14" i="10"/>
  <c r="E14" i="10"/>
  <c r="C15" i="10"/>
  <c r="D15" i="10"/>
  <c r="E15" i="10"/>
  <c r="C16" i="10"/>
  <c r="D16" i="10"/>
  <c r="E16" i="10"/>
  <c r="C17" i="10"/>
  <c r="D17" i="10"/>
  <c r="E17" i="10"/>
  <c r="V2" i="10"/>
  <c r="AG5" i="10" s="1"/>
  <c r="F10" i="2"/>
  <c r="F11" i="2" s="1"/>
  <c r="Q11" i="2"/>
  <c r="F12" i="2"/>
  <c r="F13" i="2"/>
  <c r="BA5" i="10" l="1"/>
  <c r="A10" i="10"/>
  <c r="A13" i="10"/>
  <c r="A16" i="10"/>
  <c r="A14" i="10"/>
  <c r="A12" i="10"/>
  <c r="A11" i="10"/>
  <c r="A15" i="10"/>
  <c r="A17" i="10"/>
  <c r="A5" i="10"/>
</calcChain>
</file>

<file path=xl/sharedStrings.xml><?xml version="1.0" encoding="utf-8"?>
<sst xmlns="http://schemas.openxmlformats.org/spreadsheetml/2006/main" count="633" uniqueCount="495">
  <si>
    <t>FECHA</t>
  </si>
  <si>
    <t>TIPO</t>
  </si>
  <si>
    <t xml:space="preserve">ESCUELA </t>
  </si>
  <si>
    <t>NOMBRE DEL POSTGRADO</t>
  </si>
  <si>
    <t xml:space="preserve">RADICADO DE PROYECTO </t>
  </si>
  <si>
    <t xml:space="preserve">TITULO PROYECTO </t>
  </si>
  <si>
    <t xml:space="preserve">CELULAR </t>
  </si>
  <si>
    <t xml:space="preserve">FECHA DE GRADO </t>
  </si>
  <si>
    <t xml:space="preserve">UNIVERSIDAD </t>
  </si>
  <si>
    <t>ID - UPB</t>
  </si>
  <si>
    <t>COORDINADOR DEL GRUPO</t>
  </si>
  <si>
    <t xml:space="preserve">TIPO DE POSTGRADO  </t>
  </si>
  <si>
    <t xml:space="preserve">TIPO DE PRODUCTO </t>
  </si>
  <si>
    <t xml:space="preserve">DESCRIPCION </t>
  </si>
  <si>
    <t>CANTIDAD</t>
  </si>
  <si>
    <t xml:space="preserve">FECHA PACTADA DE ENTREGA </t>
  </si>
  <si>
    <t>NOMBRES Y APELLIDOS COMPLETOS</t>
  </si>
  <si>
    <t>BARRIO</t>
  </si>
  <si>
    <t>CIUDAD</t>
  </si>
  <si>
    <t>NACIONALIDAD</t>
  </si>
  <si>
    <t>PROGRAMA</t>
  </si>
  <si>
    <t xml:space="preserve">DATOS PERSONALES </t>
  </si>
  <si>
    <t>HORAS A LA SEMANA</t>
  </si>
  <si>
    <t>INICIO</t>
  </si>
  <si>
    <t>FIN</t>
  </si>
  <si>
    <t>Producto_Nombre</t>
  </si>
  <si>
    <t>Diseño</t>
  </si>
  <si>
    <t>Recursos Electrónicos</t>
  </si>
  <si>
    <t>Normas</t>
  </si>
  <si>
    <t>Prototipos</t>
  </si>
  <si>
    <t>Metodología/Procedimiento</t>
  </si>
  <si>
    <t>Nuevas Creaciones</t>
  </si>
  <si>
    <t>Material Audiovisual</t>
  </si>
  <si>
    <t>Cursos/Programas</t>
  </si>
  <si>
    <t>Tesis o Trabajo de Grado</t>
  </si>
  <si>
    <t>Otros</t>
  </si>
  <si>
    <t xml:space="preserve">Domicilio </t>
  </si>
  <si>
    <t>Expedicion CC</t>
  </si>
  <si>
    <t xml:space="preserve">DOCUMENTO DE IDENTIFICACIÓN </t>
  </si>
  <si>
    <t xml:space="preserve">DIRECCIÓN </t>
  </si>
  <si>
    <t xml:space="preserve">LUGAR DE EXPEDICIÓN </t>
  </si>
  <si>
    <t xml:space="preserve">PROFESIÓN </t>
  </si>
  <si>
    <t xml:space="preserve">GRUPO DE INVESTIGACIÓN </t>
  </si>
  <si>
    <t xml:space="preserve">CORREO ELECTRÓNICO </t>
  </si>
  <si>
    <t xml:space="preserve"> DEDICACIÓN </t>
  </si>
  <si>
    <t xml:space="preserve">FINANCIACIÓN </t>
  </si>
  <si>
    <t>al ciento por ciento (100%)</t>
  </si>
  <si>
    <t>al ochenta por ciento  (80%)</t>
  </si>
  <si>
    <t>al veinte por ciento (20%)</t>
  </si>
  <si>
    <t>al cincuenta por ciento (50%)</t>
  </si>
  <si>
    <t>al veinticinco por ciento (25%)</t>
  </si>
  <si>
    <t>al setenta y cinco por ciento (75%)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</si>
  <si>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</si>
  <si>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</si>
  <si>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</si>
  <si>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</si>
  <si>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</si>
  <si>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</si>
  <si>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</si>
  <si>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</si>
  <si>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</si>
  <si>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</si>
  <si>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</si>
  <si>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</si>
  <si>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un cuarto de tiempo</t>
  </si>
  <si>
    <t xml:space="preserve">tiempo completo </t>
  </si>
  <si>
    <t>medio tiempo</t>
  </si>
  <si>
    <t>Interna</t>
  </si>
  <si>
    <t xml:space="preserve">TELÉFONO </t>
  </si>
  <si>
    <t>N° DE SEMESTRES DEL POSTGRADO</t>
  </si>
  <si>
    <t>Externa</t>
  </si>
  <si>
    <t>Por favor diligenciar la totalidad de los espacios, toda la información es necesaria y de carácter obligatorio</t>
  </si>
  <si>
    <t>MODALIDAD PASANTÍA</t>
  </si>
  <si>
    <t>TIENE VINCULACION LABORAL CON LA UNIVERSIDAD</t>
  </si>
  <si>
    <t>CUAL</t>
  </si>
  <si>
    <t xml:space="preserve">SEMILLEROS </t>
  </si>
  <si>
    <t xml:space="preserve">PROYECTO DE INVESTIGACION </t>
  </si>
  <si>
    <t>RADICADO</t>
  </si>
  <si>
    <t>GRUPO</t>
  </si>
  <si>
    <t>S03 - S Culturama</t>
  </si>
  <si>
    <t>S04 - S SIFAM</t>
  </si>
  <si>
    <t>S05 - S SIUR</t>
  </si>
  <si>
    <t>S11 - S SITEC</t>
  </si>
  <si>
    <t>S21 - S Nuevos Materiales</t>
  </si>
  <si>
    <t>S25 - S Interacciones</t>
  </si>
  <si>
    <t>S30 - S Pulpa y Papel</t>
  </si>
  <si>
    <t>S48 - S Entorno</t>
  </si>
  <si>
    <t>Artículo publicable</t>
  </si>
  <si>
    <t>Monografía o trabajo de grado.</t>
  </si>
  <si>
    <t>Dirección Tesis o Trabajo de Grado en pregrado</t>
  </si>
  <si>
    <t>Libros o capítulos de libro</t>
  </si>
  <si>
    <t>Ponencias en eventos científicos o académicos</t>
  </si>
  <si>
    <t>Artículo publicado</t>
  </si>
  <si>
    <t>Mapa geográfico geo referenciado</t>
  </si>
  <si>
    <t>Coordinar un semillero</t>
  </si>
  <si>
    <t>HA PARTICIPADO EN:</t>
  </si>
  <si>
    <t>cuatro semestres</t>
  </si>
  <si>
    <t>dos semestres</t>
  </si>
  <si>
    <t>tres semestres</t>
  </si>
  <si>
    <t>cinco semestres</t>
  </si>
  <si>
    <t>10 y 20</t>
  </si>
  <si>
    <t xml:space="preserve">100% de la matrícula </t>
  </si>
  <si>
    <t xml:space="preserve">FECHA DE NACIMIENTO </t>
  </si>
  <si>
    <t>Enviarlo via correo electronico a formacion.investigativa@upb.edu.co</t>
  </si>
  <si>
    <t>FECHAS DE INICIO DE LA PASANTIA</t>
  </si>
  <si>
    <t>Cedula de ciudadania</t>
  </si>
  <si>
    <t>ID-Universidad Pontificia Bolivariana</t>
  </si>
  <si>
    <t xml:space="preserve">Nombre Completo </t>
  </si>
  <si>
    <t>Origen del documento</t>
  </si>
  <si>
    <t>CORREO ELECTRÓNICO 1</t>
  </si>
  <si>
    <t>CELULAR 1</t>
  </si>
  <si>
    <t xml:space="preserve">DEDICACIÓN </t>
  </si>
  <si>
    <t>AÑO</t>
  </si>
  <si>
    <t>SEMESTRES APROBADOS</t>
  </si>
  <si>
    <t>semestre 1</t>
  </si>
  <si>
    <t xml:space="preserve">cedula </t>
  </si>
  <si>
    <t>VALOR SEMESTRE</t>
  </si>
  <si>
    <t>RATIFICACIÓN 2</t>
  </si>
  <si>
    <t>RATIFICACIÓN 3</t>
  </si>
  <si>
    <t>ACTA DE TERMINACIÓN Y LIQUIDACIÓN</t>
  </si>
  <si>
    <t>OBSERVACIONES</t>
  </si>
  <si>
    <t>Numero semestres 2013</t>
  </si>
  <si>
    <t>semilleros</t>
  </si>
  <si>
    <t>joven</t>
  </si>
  <si>
    <t xml:space="preserve">EPS </t>
  </si>
  <si>
    <t>PENSIÓN</t>
  </si>
  <si>
    <t>WT_RECID</t>
  </si>
  <si>
    <t xml:space="preserve">FIRMÓ RATIFICACIÓN </t>
  </si>
  <si>
    <t xml:space="preserve">Estado actual </t>
  </si>
  <si>
    <t>valor semestre
2013</t>
  </si>
  <si>
    <t xml:space="preserve">fuente de financiación </t>
  </si>
  <si>
    <t xml:space="preserve">número de convenio </t>
  </si>
  <si>
    <t xml:space="preserve">Obseravaciones </t>
  </si>
  <si>
    <t>Edad</t>
  </si>
  <si>
    <t>ONDAS</t>
  </si>
  <si>
    <t>FACULTAD</t>
  </si>
  <si>
    <t xml:space="preserve">DIRECCIÓN ESTUDIANTE </t>
  </si>
  <si>
    <t>EPS</t>
  </si>
  <si>
    <t>Ciudad_dirección</t>
  </si>
  <si>
    <t>Vigente</t>
  </si>
  <si>
    <t xml:space="preserve">Beca del 100% </t>
  </si>
  <si>
    <t>NINGUNA EPS</t>
  </si>
  <si>
    <t>ALIANSALUD ENTIDAD PROMOTORA DE SALUD S.A.</t>
  </si>
  <si>
    <t>SALUD TOTAL E P S</t>
  </si>
  <si>
    <t>CAFESALUD EPS</t>
  </si>
  <si>
    <t>SANITAS E P S</t>
  </si>
  <si>
    <t>ISS E P S</t>
  </si>
  <si>
    <t>UNIMEC E P S</t>
  </si>
  <si>
    <t>COMPENSAR E P S</t>
  </si>
  <si>
    <t>COMFENALCO ANTIOQUIA E P S</t>
  </si>
  <si>
    <t>EPS SURA</t>
  </si>
  <si>
    <t>COLSEGUROS E P S</t>
  </si>
  <si>
    <t>COMFENALCO VALLE E P S</t>
  </si>
  <si>
    <t>SALUDCOOP E P S</t>
  </si>
  <si>
    <t>HUMANA VIVIR S A E P S</t>
  </si>
  <si>
    <t>SALUD COLPATRIA E P S</t>
  </si>
  <si>
    <t>COOMEVA E P S</t>
  </si>
  <si>
    <t>E P S FAMISANAR LTDA</t>
  </si>
  <si>
    <t>S O S E P S (OCCIDENTAL DE SALUD)</t>
  </si>
  <si>
    <t>RISARALDA E P S</t>
  </si>
  <si>
    <t>CAPRECOM E P S</t>
  </si>
  <si>
    <t>CONVIDA E P S</t>
  </si>
  <si>
    <t>CRUZ BLANCA E P S</t>
  </si>
  <si>
    <t>CAJANAL E P S</t>
  </si>
  <si>
    <t>CAPRESOCA E P S</t>
  </si>
  <si>
    <t>SOLSALUD E P S</t>
  </si>
  <si>
    <t>BARRANQUILLA SANA E P S</t>
  </si>
  <si>
    <t>CALISALUD E P S</t>
  </si>
  <si>
    <t>E P S DE CALDAS S A</t>
  </si>
  <si>
    <t>E P S CONDOR S A</t>
  </si>
  <si>
    <t>SELVASALUD S A E P S</t>
  </si>
  <si>
    <t>COMFENALCO QUINDIO</t>
  </si>
  <si>
    <t>SALUDVIDA EPS</t>
  </si>
  <si>
    <t>SALUD COLOMBIA - REGIMEN CONTRIBUTIVO</t>
  </si>
  <si>
    <t>RED SALUD</t>
  </si>
  <si>
    <t>SSS EMPRESAS PUBLICAS  DE MED SERVICIOS MEDICOS</t>
  </si>
  <si>
    <t>NUEVA EPS S.A</t>
  </si>
  <si>
    <t>MULTIMÉDICAS EPS</t>
  </si>
  <si>
    <t>GOLDEN GROUP S.A ENTIDAD PROMOTORA DE SALUD</t>
  </si>
  <si>
    <t>EPS PROGRAMA DE SALUD U DE A</t>
  </si>
  <si>
    <t>EPS COLPATRIA</t>
  </si>
  <si>
    <t>MUNICIPIO DE MEDELLIN</t>
  </si>
  <si>
    <t>SISTEMA UNIVERSITARIO DE SALUD</t>
  </si>
  <si>
    <t>UNISALUD</t>
  </si>
  <si>
    <t>FONDO PASIVO SOCIAL DE FERROCARRILES NACIONALES</t>
  </si>
  <si>
    <t>SAVIA SALUD ESP (COMFAMA)</t>
  </si>
  <si>
    <t>EMSSANAR E.S.S. - ASOC. MUTUAL SOLID. SALUD NARIÑO</t>
  </si>
  <si>
    <t>COMFABOY EPS-CCF DE BOYACÁ</t>
  </si>
  <si>
    <t>COMFACOR EPS-CCF DE CÓRDOBA</t>
  </si>
  <si>
    <t>CAJA DE COMPENSACIÓN FAMILIAR CAFAM EPS</t>
  </si>
  <si>
    <t>COMFAMILIAR DE LA GUAJIRA EPS-CCF</t>
  </si>
  <si>
    <t>COMFAMILIAR HUILA EPS-CCF</t>
  </si>
  <si>
    <t>COOSALUD E.S.S. COOP. SALUD Y DLLO INT. CARTAGENA</t>
  </si>
  <si>
    <t>ASMET SALUD - ASOCIACIÓN MUTUAL LA ESPERANZA</t>
  </si>
  <si>
    <t>AMBUQ - ASOC. MUTUAL BARRIOS UNIDOS QUIBDÓ E.S.S.</t>
  </si>
  <si>
    <t>FECHA DE NACIMIENTO</t>
  </si>
  <si>
    <t>PENSION</t>
  </si>
  <si>
    <t>CEDULA TUTOR</t>
  </si>
  <si>
    <t>fecha de nacimiento</t>
  </si>
  <si>
    <t xml:space="preserve">Dia/mes/año </t>
  </si>
  <si>
    <t>tutor</t>
  </si>
  <si>
    <t xml:space="preserve">CODIGO </t>
  </si>
  <si>
    <t>numero de documento</t>
  </si>
  <si>
    <t xml:space="preserve">tipo de estrategia </t>
  </si>
  <si>
    <t>CONSECUTIVO</t>
  </si>
  <si>
    <t>tipo de identificacion</t>
  </si>
  <si>
    <t>fecha denacimiento</t>
  </si>
  <si>
    <t>Lugar de nacimiento</t>
  </si>
  <si>
    <t>riesgo de seguridad laboral</t>
  </si>
  <si>
    <t>promedio acomulado</t>
  </si>
  <si>
    <t>Nombre del tutor</t>
  </si>
  <si>
    <t>CELULAR del tutor</t>
  </si>
  <si>
    <t>CORREO ELECTRÓNICO del tutor</t>
  </si>
  <si>
    <t>facultad</t>
  </si>
  <si>
    <t>facultad del postgrado</t>
  </si>
  <si>
    <t>MODALIDAD de beca</t>
  </si>
  <si>
    <t>cuidad deireccion</t>
  </si>
  <si>
    <t>firmo convenio</t>
  </si>
  <si>
    <t>duracion del convenio</t>
  </si>
  <si>
    <t>objeto del convenio</t>
  </si>
  <si>
    <t>partes del convenio</t>
  </si>
  <si>
    <t xml:space="preserve">proyecto </t>
  </si>
  <si>
    <t>AUX. SOSTENIMIENTO</t>
  </si>
  <si>
    <t xml:space="preserve">duracion del sostenimiento </t>
  </si>
  <si>
    <t>valor total</t>
  </si>
  <si>
    <t>valor por la entidad</t>
  </si>
  <si>
    <t xml:space="preserve">valor UPB </t>
  </si>
  <si>
    <t>meses ejecutados</t>
  </si>
  <si>
    <t>valor ejecutado hasta el momento</t>
  </si>
  <si>
    <t>% costo laboral upb</t>
  </si>
  <si>
    <t>aumento salarial por año</t>
  </si>
  <si>
    <t>tipo de convocatoria</t>
  </si>
  <si>
    <t>Convocatoria</t>
  </si>
  <si>
    <t>PASANTE</t>
  </si>
  <si>
    <t xml:space="preserve">N° CUENTA BANCARIA </t>
  </si>
  <si>
    <t xml:space="preserve">ENTIDAD BANCARIA </t>
  </si>
  <si>
    <t xml:space="preserve">TIPO DE CUENTA </t>
  </si>
  <si>
    <t>IT</t>
  </si>
  <si>
    <t>AIP</t>
  </si>
  <si>
    <t xml:space="preserve">PM o D </t>
  </si>
  <si>
    <t>IF</t>
  </si>
  <si>
    <t>CCTO</t>
  </si>
  <si>
    <t>SECCIONAL</t>
  </si>
  <si>
    <t>AREA DEL CONOCIMIENTO</t>
  </si>
  <si>
    <t>FORMA DE VINCULACION</t>
  </si>
  <si>
    <t>NOTA FINAL</t>
  </si>
  <si>
    <t>ID OFERTA</t>
  </si>
  <si>
    <t>ENTIDAD RECEPTORA</t>
  </si>
  <si>
    <t>INSTALACION</t>
  </si>
  <si>
    <t>codigo</t>
  </si>
  <si>
    <t>semestre actual aprobado</t>
  </si>
  <si>
    <t xml:space="preserve">periodo actual aprobado </t>
  </si>
  <si>
    <t xml:space="preserve">tipo de identificacion </t>
  </si>
  <si>
    <t>NUMERO DE DOCUMENTO</t>
  </si>
  <si>
    <t>ID-UNIVERSIDAD PONTIFICIA BOLIVARIANA</t>
  </si>
  <si>
    <t xml:space="preserve">TIPO DE ESTRATEGIA </t>
  </si>
  <si>
    <t xml:space="preserve">NOMBRE COMPLETO </t>
  </si>
  <si>
    <t>TIPO DE IDENTIFICACION</t>
  </si>
  <si>
    <t>ORIGEN DEL DOCUMENTO</t>
  </si>
  <si>
    <t>LUGAR DE NACIMIENTO</t>
  </si>
  <si>
    <t>RIESGO DE SEGURIDAD LABORAL</t>
  </si>
  <si>
    <t>PROMEDIO ACOMULADO SEMESTRAL</t>
  </si>
  <si>
    <t>NOMBRE DEL TUTOR</t>
  </si>
  <si>
    <t>CELULAR DEL TUTOR</t>
  </si>
  <si>
    <t>CORREO ELECTRÓNICO DEL TUTOR</t>
  </si>
  <si>
    <t>FACULTAD DEL POSTGRADO</t>
  </si>
  <si>
    <t>DEDICACIÓN SEMESTRES PARA LA BECA</t>
  </si>
  <si>
    <t>AÑO DE LA SOLICITUD</t>
  </si>
  <si>
    <t>INICIO DE LA BECA</t>
  </si>
  <si>
    <t>FIN DE LA BECA</t>
  </si>
  <si>
    <t>MODALIDAD DE BECA</t>
  </si>
  <si>
    <t>CUIDAD DE DIRECCIÓN</t>
  </si>
  <si>
    <t>RADICADO DE PROYECTO (OBLIGATORIO)</t>
  </si>
  <si>
    <t>FINANCIACIÓN DEL PROYECTO (INTERNO/EXTERNO)</t>
  </si>
  <si>
    <t xml:space="preserve">ESTADO ACTUAL </t>
  </si>
  <si>
    <t xml:space="preserve">INTERNO </t>
  </si>
  <si>
    <t xml:space="preserve">FUENTE DE FINANCIACIÓN </t>
  </si>
  <si>
    <t>FIRMO CONVENIO</t>
  </si>
  <si>
    <t>Iinterno</t>
  </si>
  <si>
    <t xml:space="preserve">NÚMERO DE CONVENIO </t>
  </si>
  <si>
    <t>DURACION DEL CONVENIO</t>
  </si>
  <si>
    <t>OBJETO DEL CONVENIO</t>
  </si>
  <si>
    <t>PARTES DEL CONVENIO</t>
  </si>
  <si>
    <t>NUMERO SEMESTRES 2013</t>
  </si>
  <si>
    <t>SEMILLEROS (experiencia)</t>
  </si>
  <si>
    <t>PROYECTO (experiencia)</t>
  </si>
  <si>
    <t>JOVEN (experiencia)</t>
  </si>
  <si>
    <t>ONDAS (experiencia)</t>
  </si>
  <si>
    <t xml:space="preserve">DURACION DEL SOSTENIMIENTO </t>
  </si>
  <si>
    <t>VALOR TOTAL</t>
  </si>
  <si>
    <t>VALOR POR LA ENTIDAD</t>
  </si>
  <si>
    <t xml:space="preserve">VALOR UPB </t>
  </si>
  <si>
    <t>MESES EJECUTADOS</t>
  </si>
  <si>
    <t>VALOR EJECUTADO HASTA EL MOMENTO</t>
  </si>
  <si>
    <t>% COSTO LABORAL UPB</t>
  </si>
  <si>
    <t>AUMENTO SALARIAL POR AÑO</t>
  </si>
  <si>
    <t>TIPO DE CONVOCATORIA</t>
  </si>
  <si>
    <t>CONVOCATORIA</t>
  </si>
  <si>
    <t>N° CUENTA BANCARIA  (si aplica)</t>
  </si>
  <si>
    <t>ENTIDAD BANCARIA (si aplica)</t>
  </si>
  <si>
    <t>TIPO DE CUENTA (si aplica)</t>
  </si>
  <si>
    <t xml:space="preserve">PM O D </t>
  </si>
  <si>
    <t>CODIGO</t>
  </si>
  <si>
    <t>SEMESTRE ACTUAL APROBADO</t>
  </si>
  <si>
    <t xml:space="preserve">PERIODO ACTUAL APROBADO </t>
  </si>
  <si>
    <t>OBSERVACIONES  DE LA BECA</t>
  </si>
  <si>
    <t xml:space="preserve">BECA </t>
  </si>
  <si>
    <t xml:space="preserve">NUMERO DE CUENTA </t>
  </si>
  <si>
    <t xml:space="preserve">Diligencie este espacio si dentro de la estrategía seleccionada va a recibir auxilio de sostenimiento </t>
  </si>
  <si>
    <t xml:space="preserve">Seleccione la estrategia a la que se postula </t>
  </si>
  <si>
    <t>Semilleros</t>
  </si>
  <si>
    <t>Doctorado</t>
  </si>
  <si>
    <t>Estancias post Doctorales</t>
  </si>
  <si>
    <t>Becarios de formación Investigativa</t>
  </si>
  <si>
    <t>SM</t>
  </si>
  <si>
    <t>JI</t>
  </si>
  <si>
    <t>BC</t>
  </si>
  <si>
    <t>JIM</t>
  </si>
  <si>
    <t>Jovenes Investigadores con financiación de un externo</t>
  </si>
  <si>
    <t>JIE</t>
  </si>
  <si>
    <t>Jovenes Investigadores Pregrado</t>
  </si>
  <si>
    <t>JIP</t>
  </si>
  <si>
    <t>DC</t>
  </si>
  <si>
    <t>EPD</t>
  </si>
  <si>
    <t xml:space="preserve">Tiempo completo </t>
  </si>
  <si>
    <t>20 Horas</t>
  </si>
  <si>
    <t>120 horas por semestre</t>
  </si>
  <si>
    <t>a convenir con el coordinador</t>
  </si>
  <si>
    <t>Grupo de Investigación en Medicina Interna</t>
  </si>
  <si>
    <t>Micología Médica y Experimental</t>
  </si>
  <si>
    <t>codigo del grupo</t>
  </si>
  <si>
    <t>PROMEDIO ACUMULADO</t>
  </si>
  <si>
    <t xml:space="preserve">70% de la matrícula </t>
  </si>
  <si>
    <t>Arquitectura, Urbanismo y Paisaje</t>
  </si>
  <si>
    <t>Grupo de Investigación de Estudios en Diseño</t>
  </si>
  <si>
    <t>Grupo de Investigación Diseño de Vestuario y Textiles</t>
  </si>
  <si>
    <t>Grupo de Dinámica Cardiovascular</t>
  </si>
  <si>
    <t>Unidad de Bacteriología y Micobacterias, CIB-UPB</t>
  </si>
  <si>
    <t>Grupo de Investigación en Psiquiatría de Enlace</t>
  </si>
  <si>
    <t>GRUPO DE INVESTIGACIÓN EN COMUNICACIÓN URBANA</t>
  </si>
  <si>
    <t>Grupo de investigacion Epilión</t>
  </si>
  <si>
    <t>Estudios Políticos</t>
  </si>
  <si>
    <t>Estudios Empresariales</t>
  </si>
  <si>
    <t>Educación en Ambientes Virtuales</t>
  </si>
  <si>
    <t>Centro de Estudios y de Investigación en Biotecnología -CIBIOT-</t>
  </si>
  <si>
    <t>Grupo de Automática y Diseño A+D</t>
  </si>
  <si>
    <t>Grupo de Investigación en Transmisión y Distribución de Ener</t>
  </si>
  <si>
    <t>GRUPO DE INVESTIGACIÓN Y DESARROLLO DE APLICACIONES EN TECNOLOGÍAS DE LA INFORMACIÓN Y LA COMUNICACIÓN (GIDATIC)</t>
  </si>
  <si>
    <t>Grupo de Óptica y Espectroscopía</t>
  </si>
  <si>
    <t>Gestión de la Tecnología y la Innovación (GTI.UPB)</t>
  </si>
  <si>
    <t>GRUPO DE INVESTIGACION EN SISTEMAS APLICADOS A LA INDUSTRIA</t>
  </si>
  <si>
    <t>Grupo de Investigación en Teología, Religión y Cultura</t>
  </si>
  <si>
    <t>EPIMELEIA</t>
  </si>
  <si>
    <t>Grupo de investigación en Salud Pública</t>
  </si>
  <si>
    <t>Biología de Sistemas</t>
  </si>
  <si>
    <t>Territorio</t>
  </si>
  <si>
    <t>Pedagogía y Didácticas de los Saberes</t>
  </si>
  <si>
    <t>Grupo de Investigaciones Agroindustriales -GRAIN-</t>
  </si>
  <si>
    <t>GRUPO DE INVESTIGACIONES AMBIENTALES</t>
  </si>
  <si>
    <t>GRUPO DE INVESTIGACIÓN SOBRE NUEVOS MATERIALES</t>
  </si>
  <si>
    <t>Grupo Pulpa y Papel</t>
  </si>
  <si>
    <t>Grupo de Energía y Termodinámica</t>
  </si>
  <si>
    <t>Grupo de Investigacion en Ingenieria Aeroespacial</t>
  </si>
  <si>
    <t>Grupo de Investigación en Diseño Gráfico - GIDG</t>
  </si>
  <si>
    <t>Grupo de Investigación en Ginecología y Obstetricia</t>
  </si>
  <si>
    <t>UNIDAD DE INMUNOLOGÍA CLÍNICA Y REUMATOLOGÍA - UNIR - CLÍNICA UNIVERSITARIA BOLIVARIANA</t>
  </si>
  <si>
    <t>Grupo de Investigacion en  Dolor y Cuidado Paliativo</t>
  </si>
  <si>
    <t>Grupo de Investigaciones en Bioingeniería</t>
  </si>
  <si>
    <t>ECCO - Emoción, Cognición y Comportamiento</t>
  </si>
  <si>
    <t>Grupo de Investigación en Familia</t>
  </si>
  <si>
    <t>Grupo de Investigación en Psicología: Sujeto, Sociedad y Trabajo</t>
  </si>
  <si>
    <t>Grupo de Investigacion en trabajo social GITS</t>
  </si>
  <si>
    <t>Grupo de Investigaciones en Derecho</t>
  </si>
  <si>
    <t>Grupo de investigaciones en Sistema y Control Penal</t>
  </si>
  <si>
    <t>Grupo de investigación en Análisis Económico UPB (GAE-UPB)</t>
  </si>
  <si>
    <t>Lengua y Cultura</t>
  </si>
  <si>
    <t>Optimización Matemática de Procesos: ÓPTIMO</t>
  </si>
  <si>
    <t>Dermatología</t>
  </si>
  <si>
    <t>Grupo de Investigacion en Cuidado Critico</t>
  </si>
  <si>
    <t>Grupo de Investigación en Cuidado</t>
  </si>
  <si>
    <t>Grupo de Investigación en Oftalmología Universidad Pontificia Bolivariana -Medellín</t>
  </si>
  <si>
    <t>Grupo de Investigación sobre Estudios Críticos</t>
  </si>
  <si>
    <t>GRUPO DE INVESTIGACIÓN EN ÉTICA Y BIOÉTICA (GIEB)</t>
  </si>
  <si>
    <t>Salud Clínica y Quirúrgica UPB</t>
  </si>
  <si>
    <t>Jovenes Investigadores Minciencias</t>
  </si>
  <si>
    <t>Jovenes Investigadores Minciencias con Maestría</t>
  </si>
  <si>
    <t>JOVEN INVESTIGADOR MINCIENCIAS</t>
  </si>
  <si>
    <t>S01 - S CIBIOT</t>
  </si>
  <si>
    <t>S02 - S de Investigaciones Agroindustriales</t>
  </si>
  <si>
    <t>S06 - S de Termofluidos y Conversión de Energía</t>
  </si>
  <si>
    <t>S100 - S en Teología</t>
  </si>
  <si>
    <t>S92 - S del Grupo de Estudios Críticos_x000D_</t>
  </si>
  <si>
    <t>S68 - S del grupo de sistema y control penal</t>
  </si>
  <si>
    <t>S104 - S Aquenarre</t>
  </si>
  <si>
    <t xml:space="preserve">S109 - S en Derecho Médico </t>
  </si>
  <si>
    <t xml:space="preserve">S89 - S en Derecho Mercantil Internacional </t>
  </si>
  <si>
    <t xml:space="preserve">S103 - S en Estudios Políticos </t>
  </si>
  <si>
    <t>S102 - S Derechos de los Niños, Niñas y Adolescentes</t>
  </si>
  <si>
    <t>S110 - S EAV</t>
  </si>
  <si>
    <t>S12 - S Eureka</t>
  </si>
  <si>
    <t>S17 - S El Hombre de Arena</t>
  </si>
  <si>
    <t>S20 - S Automática y Diseño</t>
  </si>
  <si>
    <t>S23 - S Comunicación Digital</t>
  </si>
  <si>
    <t>S26 - S de Simulación y Métodos Numéricos</t>
  </si>
  <si>
    <t>S27 - S en Familia</t>
  </si>
  <si>
    <t>S31 - S Transmisión y Distribución de Energía</t>
  </si>
  <si>
    <t xml:space="preserve">S34 - S en Ingeniería Aeroespacial </t>
  </si>
  <si>
    <t>S35 - S Dinámica Social_x000D_</t>
  </si>
  <si>
    <t>S36 - S Periodismo Urbano</t>
  </si>
  <si>
    <t>S37 - S de Investigaciones Ambientales</t>
  </si>
  <si>
    <t>S38 - S Investigación Territorio</t>
  </si>
  <si>
    <t>S39 - S Cuidado de la Salud Cuidar</t>
  </si>
  <si>
    <t>S42 - S en Investigación en Microelectrónica y Ciencias de la Computación</t>
  </si>
  <si>
    <t>S44 - S SIRCLI</t>
  </si>
  <si>
    <t>S47 - S de Comunicación Organizacional SE ORGANIZA</t>
  </si>
  <si>
    <t>S51 - S Audiovisual Óptico_x000D_</t>
  </si>
  <si>
    <t>S54 - S MORFOLAB</t>
  </si>
  <si>
    <t>S57 - S SIPROC</t>
  </si>
  <si>
    <t>S58 - S infancias y contextos educativos_x000D_</t>
  </si>
  <si>
    <t>S59 - S Lengua y Cultura</t>
  </si>
  <si>
    <t>S60 - S de Experimentación en TIC_x000D_</t>
  </si>
  <si>
    <t>S105 - S en sujetos de especial protección y gobierno</t>
  </si>
  <si>
    <t>S74 - S de Investigacion Colegio UPB</t>
  </si>
  <si>
    <t>S79 - S en Textiles</t>
  </si>
  <si>
    <t>S80 - S Literacies in Second Languajes Project</t>
  </si>
  <si>
    <t>S81 - S en Comunicación Ciudadanía y Políticas</t>
  </si>
  <si>
    <t>S82 - S Comunicación y Educación</t>
  </si>
  <si>
    <t>S83 - S en Comunicación y Responsabilidad Social
 Empresarial ComunicaRSE</t>
  </si>
  <si>
    <t>S86 - S del Grupo en Diseño de Vestuario y Textiles</t>
  </si>
  <si>
    <t>S107 - S Teoría, Historia y Análisis Económico de la Propiedad Raíz</t>
  </si>
  <si>
    <t>S94 - S en Nanotecnología_x000D_</t>
  </si>
  <si>
    <t>S111 - S de Estudios Literarios Latinoamericanos y del Caribe</t>
  </si>
  <si>
    <t xml:space="preserve">S101 - S Programa de Derecho Seccional Palmira, adscrito al Grupo en Derecho de la Seccional Medellín </t>
  </si>
  <si>
    <t>Código</t>
  </si>
  <si>
    <t>COL0023457</t>
  </si>
  <si>
    <t>COL0031519</t>
  </si>
  <si>
    <t>COL0103404</t>
  </si>
  <si>
    <t>COL0007945</t>
  </si>
  <si>
    <t>COL0016748</t>
  </si>
  <si>
    <t>COL0049524</t>
  </si>
  <si>
    <t>COL0006339</t>
  </si>
  <si>
    <t>COL0123069</t>
  </si>
  <si>
    <t>COL0021649</t>
  </si>
  <si>
    <t>COL0004611</t>
  </si>
  <si>
    <t>COL0004148</t>
  </si>
  <si>
    <t>COL0002152</t>
  </si>
  <si>
    <t>COL0007767</t>
  </si>
  <si>
    <t>COL0010412</t>
  </si>
  <si>
    <t>COL0010628</t>
  </si>
  <si>
    <t>COL0011536</t>
  </si>
  <si>
    <t>COL0019893</t>
  </si>
  <si>
    <t>COL0099876</t>
  </si>
  <si>
    <t>COL0008899</t>
  </si>
  <si>
    <t>COL0021514</t>
  </si>
  <si>
    <t>COL0053071</t>
  </si>
  <si>
    <t>COL0075598</t>
  </si>
  <si>
    <t>COL0013709</t>
  </si>
  <si>
    <t>COL0016559</t>
  </si>
  <si>
    <t>COL0019909</t>
  </si>
  <si>
    <t>COL0001001</t>
  </si>
  <si>
    <t>COL0006222</t>
  </si>
  <si>
    <t>COL0006419</t>
  </si>
  <si>
    <t>COL0007579</t>
  </si>
  <si>
    <t>COL0008076</t>
  </si>
  <si>
    <t>COL0026216</t>
  </si>
  <si>
    <t>COL0066893</t>
  </si>
  <si>
    <t>COL0007032</t>
  </si>
  <si>
    <t>COL0057348</t>
  </si>
  <si>
    <t>COL0008728</t>
  </si>
  <si>
    <t>COL0008906</t>
  </si>
  <si>
    <t>COL0085478</t>
  </si>
  <si>
    <t>COL0009743</t>
  </si>
  <si>
    <t>COL0010199</t>
  </si>
  <si>
    <t>COL0145299</t>
  </si>
  <si>
    <t>COL0008924</t>
  </si>
  <si>
    <t>COL0166619</t>
  </si>
  <si>
    <t>COL0029844</t>
  </si>
  <si>
    <t>COL0054346</t>
  </si>
  <si>
    <t>COL0151419</t>
  </si>
  <si>
    <t>COL0019499</t>
  </si>
  <si>
    <t>COL0008746</t>
  </si>
  <si>
    <t>COL0020553</t>
  </si>
  <si>
    <t>COL0024356</t>
  </si>
  <si>
    <t>COL0024481</t>
  </si>
  <si>
    <t>COL0162601</t>
  </si>
  <si>
    <t>COL0119879</t>
  </si>
  <si>
    <t>COL0189285</t>
  </si>
  <si>
    <t>Nombre</t>
  </si>
  <si>
    <t>TIENE TÍTULO DE POSGRADO</t>
  </si>
  <si>
    <t>NOMBRE DEL POSGRADO</t>
  </si>
  <si>
    <t xml:space="preserve">TIPO DE POSGRADO  </t>
  </si>
  <si>
    <t>N° DE SEMESTRES DEL POSGRADO</t>
  </si>
  <si>
    <t xml:space="preserve">INFORMACIÓN POSGRADO </t>
  </si>
  <si>
    <t>Código: II-FO-520 
Versión: 6</t>
  </si>
  <si>
    <t>HOJA DE VIDA ASPIRANTE A BECA DE FORMACIÓN INVESTIGATIVA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</si>
</sst>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</numFmts>
  <fonts count="3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Arial"/>
      <family val="2"/>
    </font>
    <font>
      <b/>
      <sz val="14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Wingdings"/>
      <charset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4D4D4D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theme="8" tint="-0.249977111117893"/>
      <name val="Calibri"/>
      <family val="2"/>
      <scheme val="minor"/>
    </font>
    <font>
      <b/>
      <sz val="10"/>
      <color rgb="FF4D4D4D"/>
      <name val="Calibri"/>
      <family val="2"/>
      <scheme val="minor"/>
    </font>
    <font>
      <b/>
      <sz val="9"/>
      <color rgb="FF4D4D4D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Segoe UI"/>
      <family val="2"/>
    </font>
    <font>
      <sz val="10"/>
      <name val="Calibri"/>
      <family val="2"/>
      <scheme val="minor"/>
    </font>
    <font>
      <sz val="11"/>
      <color indexed="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3F3F3F"/>
      </right>
      <top style="medium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medium">
        <color indexed="64"/>
      </top>
      <bottom style="medium">
        <color indexed="64"/>
      </bottom>
      <diagonal/>
    </border>
    <border>
      <left style="thin">
        <color rgb="FF3F3F3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</borders>
  <cellStyleXfs count="20">
    <xf numFmtId="0" fontId="0" fillId="0" borderId="0"/>
    <xf numFmtId="0" fontId="8" fillId="0" borderId="0" applyNumberFormat="0" applyFill="0" applyBorder="0" applyAlignment="0" applyProtection="0"/>
    <xf numFmtId="4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9" fillId="3" borderId="15" applyNumberFormat="0" applyAlignment="0" applyProtection="0"/>
    <xf numFmtId="0" fontId="1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4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</cellStyleXfs>
  <cellXfs count="144">
    <xf numFmtId="0" fontId="0" fillId="0" borderId="0" xfId="0"/>
    <xf numFmtId="0" fontId="12" fillId="0" borderId="0" xfId="6" applyFont="1"/>
    <xf numFmtId="0" fontId="1" fillId="2" borderId="3" xfId="8" applyFont="1" applyFill="1" applyBorder="1" applyAlignment="1">
      <alignment horizontal="center"/>
    </xf>
    <xf numFmtId="0" fontId="1" fillId="0" borderId="1" xfId="8" applyFont="1" applyFill="1" applyBorder="1" applyAlignment="1">
      <alignment wrapText="1"/>
    </xf>
    <xf numFmtId="0" fontId="0" fillId="5" borderId="2" xfId="0" applyFill="1" applyBorder="1"/>
    <xf numFmtId="0" fontId="0" fillId="0" borderId="0" xfId="0" applyProtection="1"/>
    <xf numFmtId="0" fontId="13" fillId="0" borderId="0" xfId="0" applyFont="1" applyBorder="1" applyAlignment="1" applyProtection="1">
      <alignment wrapText="1"/>
    </xf>
    <xf numFmtId="0" fontId="0" fillId="0" borderId="4" xfId="0" applyBorder="1" applyProtection="1"/>
    <xf numFmtId="0" fontId="0" fillId="0" borderId="5" xfId="0" applyBorder="1" applyProtection="1"/>
    <xf numFmtId="0" fontId="0" fillId="0" borderId="0" xfId="0" applyBorder="1" applyProtection="1"/>
    <xf numFmtId="0" fontId="0" fillId="0" borderId="6" xfId="0" applyBorder="1" applyProtection="1"/>
    <xf numFmtId="0" fontId="11" fillId="0" borderId="0" xfId="0" applyFont="1" applyBorder="1" applyProtection="1"/>
    <xf numFmtId="0" fontId="11" fillId="0" borderId="0" xfId="0" applyFont="1" applyBorder="1" applyAlignment="1" applyProtection="1"/>
    <xf numFmtId="0" fontId="0" fillId="0" borderId="7" xfId="0" applyBorder="1" applyProtection="1"/>
    <xf numFmtId="0" fontId="0" fillId="0" borderId="9" xfId="0" applyBorder="1" applyProtection="1"/>
    <xf numFmtId="0" fontId="0" fillId="0" borderId="11" xfId="0" applyBorder="1" applyProtection="1"/>
    <xf numFmtId="0" fontId="7" fillId="0" borderId="0" xfId="0" applyFont="1" applyProtection="1"/>
    <xf numFmtId="0" fontId="15" fillId="0" borderId="0" xfId="0" applyFont="1" applyAlignment="1">
      <alignment horizontal="justify"/>
    </xf>
    <xf numFmtId="0" fontId="16" fillId="0" borderId="0" xfId="0" applyFont="1" applyAlignment="1">
      <alignment horizontal="justify"/>
    </xf>
    <xf numFmtId="0" fontId="17" fillId="4" borderId="4" xfId="10" applyFont="1" applyFill="1" applyBorder="1" applyAlignment="1" applyProtection="1"/>
    <xf numFmtId="0" fontId="11" fillId="0" borderId="0" xfId="0" applyFont="1" applyAlignment="1">
      <alignment horizontal="center" vertical="center" wrapText="1"/>
    </xf>
    <xf numFmtId="3" fontId="0" fillId="0" borderId="0" xfId="0" applyNumberFormat="1"/>
    <xf numFmtId="14" fontId="0" fillId="0" borderId="0" xfId="0" applyNumberFormat="1"/>
    <xf numFmtId="0" fontId="11" fillId="5" borderId="0" xfId="0" applyFont="1" applyFill="1" applyAlignment="1">
      <alignment horizontal="center" vertical="center" wrapText="1"/>
    </xf>
    <xf numFmtId="0" fontId="0" fillId="5" borderId="0" xfId="0" applyFill="1"/>
    <xf numFmtId="17" fontId="19" fillId="0" borderId="0" xfId="0" applyNumberFormat="1" applyFont="1" applyAlignment="1">
      <alignment horizontal="center" wrapText="1"/>
    </xf>
    <xf numFmtId="0" fontId="19" fillId="0" borderId="0" xfId="0" applyFont="1" applyAlignment="1">
      <alignment horizontal="center" wrapText="1"/>
    </xf>
    <xf numFmtId="0" fontId="19" fillId="6" borderId="0" xfId="0" applyFont="1" applyFill="1" applyAlignment="1">
      <alignment horizontal="center" wrapText="1"/>
    </xf>
    <xf numFmtId="0" fontId="20" fillId="0" borderId="0" xfId="0" applyFont="1"/>
    <xf numFmtId="0" fontId="0" fillId="0" borderId="0" xfId="0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17" fontId="19" fillId="0" borderId="0" xfId="0" applyNumberFormat="1" applyFont="1" applyAlignment="1">
      <alignment horizontal="center" vertical="center" wrapText="1"/>
    </xf>
    <xf numFmtId="0" fontId="19" fillId="8" borderId="0" xfId="0" applyFont="1" applyFill="1" applyAlignment="1">
      <alignment horizontal="center" vertical="center" wrapText="1"/>
    </xf>
    <xf numFmtId="0" fontId="0" fillId="0" borderId="0" xfId="0" applyNumberFormat="1"/>
    <xf numFmtId="1" fontId="0" fillId="0" borderId="0" xfId="0" applyNumberFormat="1"/>
    <xf numFmtId="14" fontId="0" fillId="0" borderId="0" xfId="0" applyNumberFormat="1" applyAlignment="1">
      <alignment horizontal="center"/>
    </xf>
    <xf numFmtId="14" fontId="0" fillId="0" borderId="0" xfId="0" applyNumberFormat="1"/>
    <xf numFmtId="3" fontId="0" fillId="0" borderId="0" xfId="0" applyNumberFormat="1"/>
    <xf numFmtId="0" fontId="0" fillId="9" borderId="0" xfId="0" applyFill="1"/>
    <xf numFmtId="0" fontId="26" fillId="0" borderId="2" xfId="0" applyFont="1" applyFill="1" applyBorder="1" applyAlignment="1">
      <alignment vertical="center"/>
    </xf>
    <xf numFmtId="17" fontId="26" fillId="0" borderId="2" xfId="0" applyNumberFormat="1" applyFont="1" applyFill="1" applyBorder="1" applyAlignment="1">
      <alignment vertical="center"/>
    </xf>
    <xf numFmtId="0" fontId="25" fillId="0" borderId="2" xfId="0" applyFont="1" applyFill="1" applyBorder="1" applyAlignment="1">
      <alignment vertical="center"/>
    </xf>
    <xf numFmtId="0" fontId="28" fillId="0" borderId="2" xfId="0" applyFont="1" applyFill="1" applyBorder="1" applyAlignment="1">
      <alignment vertical="center"/>
    </xf>
    <xf numFmtId="0" fontId="29" fillId="0" borderId="2" xfId="0" applyFont="1" applyFill="1" applyBorder="1" applyAlignment="1">
      <alignment vertical="center"/>
    </xf>
    <xf numFmtId="49" fontId="27" fillId="0" borderId="2" xfId="0" applyNumberFormat="1" applyFont="1" applyFill="1" applyBorder="1" applyAlignment="1">
      <alignment vertical="center"/>
    </xf>
    <xf numFmtId="0" fontId="0" fillId="0" borderId="0" xfId="0"/>
    <xf numFmtId="0" fontId="0" fillId="0" borderId="0" xfId="0" applyAlignment="1">
      <alignment wrapText="1"/>
    </xf>
    <xf numFmtId="0" fontId="11" fillId="0" borderId="0" xfId="0" applyFont="1" applyBorder="1" applyAlignment="1" applyProtection="1">
      <alignment horizontal="right" vertical="center"/>
    </xf>
    <xf numFmtId="0" fontId="0" fillId="0" borderId="0" xfId="0" applyAlignment="1">
      <alignment horizontal="center"/>
    </xf>
    <xf numFmtId="0" fontId="12" fillId="0" borderId="0" xfId="6" applyFont="1" applyAlignment="1">
      <alignment horizontal="center"/>
    </xf>
    <xf numFmtId="0" fontId="0" fillId="9" borderId="0" xfId="0" applyFill="1" applyAlignment="1">
      <alignment horizontal="center"/>
    </xf>
    <xf numFmtId="0" fontId="0" fillId="0" borderId="19" xfId="0" applyBorder="1" applyProtection="1"/>
    <xf numFmtId="0" fontId="25" fillId="0" borderId="26" xfId="0" applyFont="1" applyFill="1" applyBorder="1" applyAlignment="1">
      <alignment vertical="center"/>
    </xf>
    <xf numFmtId="0" fontId="11" fillId="0" borderId="0" xfId="0" applyFont="1" applyFill="1" applyBorder="1" applyAlignment="1" applyProtection="1"/>
    <xf numFmtId="0" fontId="11" fillId="0" borderId="4" xfId="0" applyFont="1" applyBorder="1" applyProtection="1"/>
    <xf numFmtId="0" fontId="0" fillId="0" borderId="8" xfId="0" applyBorder="1" applyAlignment="1" applyProtection="1"/>
    <xf numFmtId="0" fontId="11" fillId="0" borderId="0" xfId="0" applyFont="1" applyBorder="1" applyAlignment="1" applyProtection="1">
      <alignment horizontal="right"/>
    </xf>
    <xf numFmtId="0" fontId="11" fillId="0" borderId="0" xfId="0" applyFont="1" applyBorder="1" applyAlignment="1" applyProtection="1">
      <alignment horizontal="center"/>
    </xf>
    <xf numFmtId="0" fontId="11" fillId="0" borderId="0" xfId="0" applyFont="1" applyBorder="1" applyAlignment="1" applyProtection="1">
      <alignment horizontal="center" vertical="center"/>
    </xf>
    <xf numFmtId="0" fontId="32" fillId="0" borderId="0" xfId="0" applyFont="1" applyBorder="1" applyAlignment="1" applyProtection="1">
      <alignment horizontal="center" vertical="center"/>
    </xf>
    <xf numFmtId="0" fontId="33" fillId="0" borderId="0" xfId="0" applyFont="1" applyAlignment="1">
      <alignment vertical="center" wrapText="1"/>
    </xf>
    <xf numFmtId="0" fontId="18" fillId="0" borderId="2" xfId="0" applyFont="1" applyBorder="1" applyAlignment="1">
      <alignment vertical="center"/>
    </xf>
    <xf numFmtId="0" fontId="18" fillId="0" borderId="2" xfId="0" applyFont="1" applyBorder="1" applyAlignment="1">
      <alignment horizontal="center" vertical="center" wrapText="1"/>
    </xf>
    <xf numFmtId="0" fontId="34" fillId="0" borderId="2" xfId="0" applyFont="1" applyBorder="1" applyAlignment="1">
      <alignment vertical="center" wrapText="1"/>
    </xf>
    <xf numFmtId="0" fontId="34" fillId="0" borderId="2" xfId="0" applyFont="1" applyBorder="1" applyAlignment="1">
      <alignment horizontal="left" vertical="center"/>
    </xf>
    <xf numFmtId="0" fontId="11" fillId="10" borderId="0" xfId="0" applyFont="1" applyFill="1"/>
    <xf numFmtId="0" fontId="21" fillId="7" borderId="2" xfId="0" applyFont="1" applyFill="1" applyBorder="1" applyAlignment="1" applyProtection="1">
      <alignment horizontal="center"/>
      <protection locked="0"/>
    </xf>
    <xf numFmtId="0" fontId="21" fillId="7" borderId="13" xfId="0" applyFont="1" applyFill="1" applyBorder="1" applyAlignment="1" applyProtection="1">
      <alignment horizontal="center"/>
      <protection locked="0"/>
    </xf>
    <xf numFmtId="0" fontId="21" fillId="7" borderId="12" xfId="0" applyFont="1" applyFill="1" applyBorder="1" applyAlignment="1" applyProtection="1">
      <alignment horizontal="center"/>
      <protection locked="0"/>
    </xf>
    <xf numFmtId="0" fontId="21" fillId="7" borderId="14" xfId="0" applyFont="1" applyFill="1" applyBorder="1" applyAlignment="1" applyProtection="1">
      <alignment horizontal="center"/>
      <protection locked="0"/>
    </xf>
    <xf numFmtId="0" fontId="21" fillId="7" borderId="13" xfId="0" applyFont="1" applyFill="1" applyBorder="1" applyAlignment="1" applyProtection="1">
      <alignment horizontal="center" vertical="center"/>
      <protection locked="0"/>
    </xf>
    <xf numFmtId="0" fontId="21" fillId="7" borderId="14" xfId="0" applyFont="1" applyFill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left"/>
    </xf>
    <xf numFmtId="0" fontId="11" fillId="7" borderId="2" xfId="0" applyFont="1" applyFill="1" applyBorder="1" applyAlignment="1" applyProtection="1">
      <alignment horizontal="center" vertical="center"/>
    </xf>
    <xf numFmtId="0" fontId="11" fillId="0" borderId="6" xfId="0" applyFont="1" applyBorder="1" applyAlignment="1" applyProtection="1">
      <alignment horizontal="left"/>
    </xf>
    <xf numFmtId="0" fontId="11" fillId="0" borderId="5" xfId="0" applyFont="1" applyBorder="1" applyAlignment="1" applyProtection="1">
      <alignment horizontal="center"/>
    </xf>
    <xf numFmtId="0" fontId="11" fillId="0" borderId="0" xfId="0" applyFont="1" applyBorder="1" applyAlignment="1" applyProtection="1">
      <alignment horizontal="center"/>
    </xf>
    <xf numFmtId="0" fontId="11" fillId="0" borderId="6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8" fillId="7" borderId="2" xfId="1" applyFill="1" applyBorder="1" applyAlignment="1" applyProtection="1">
      <alignment horizontal="center"/>
      <protection locked="0"/>
    </xf>
    <xf numFmtId="0" fontId="23" fillId="7" borderId="2" xfId="1" applyFont="1" applyFill="1" applyBorder="1" applyAlignment="1" applyProtection="1">
      <alignment horizontal="center"/>
      <protection locked="0"/>
    </xf>
    <xf numFmtId="0" fontId="11" fillId="0" borderId="0" xfId="0" applyFont="1" applyBorder="1" applyAlignment="1" applyProtection="1">
      <alignment horizontal="center" vertical="center"/>
    </xf>
    <xf numFmtId="0" fontId="11" fillId="0" borderId="6" xfId="0" applyFont="1" applyBorder="1" applyAlignment="1" applyProtection="1">
      <alignment horizontal="center" vertical="center"/>
    </xf>
    <xf numFmtId="165" fontId="21" fillId="3" borderId="16" xfId="3" applyNumberFormat="1" applyFont="1" applyFill="1" applyBorder="1" applyAlignment="1" applyProtection="1">
      <alignment horizontal="center"/>
      <protection locked="0"/>
    </xf>
    <xf numFmtId="165" fontId="21" fillId="3" borderId="17" xfId="3" applyNumberFormat="1" applyFont="1" applyFill="1" applyBorder="1" applyAlignment="1" applyProtection="1">
      <alignment horizontal="center"/>
      <protection locked="0"/>
    </xf>
    <xf numFmtId="165" fontId="21" fillId="3" borderId="18" xfId="3" applyNumberFormat="1" applyFont="1" applyFill="1" applyBorder="1" applyAlignment="1" applyProtection="1">
      <alignment horizontal="center"/>
      <protection locked="0"/>
    </xf>
    <xf numFmtId="0" fontId="11" fillId="0" borderId="0" xfId="0" applyFont="1" applyBorder="1" applyAlignment="1" applyProtection="1">
      <alignment horizontal="right"/>
    </xf>
    <xf numFmtId="14" fontId="21" fillId="7" borderId="13" xfId="0" applyNumberFormat="1" applyFont="1" applyFill="1" applyBorder="1" applyAlignment="1" applyProtection="1">
      <alignment horizontal="center"/>
      <protection locked="0"/>
    </xf>
    <xf numFmtId="14" fontId="21" fillId="7" borderId="12" xfId="0" applyNumberFormat="1" applyFont="1" applyFill="1" applyBorder="1" applyAlignment="1" applyProtection="1">
      <alignment horizontal="center"/>
      <protection locked="0"/>
    </xf>
    <xf numFmtId="14" fontId="21" fillId="7" borderId="14" xfId="0" applyNumberFormat="1" applyFont="1" applyFill="1" applyBorder="1" applyAlignment="1" applyProtection="1">
      <alignment horizontal="center"/>
      <protection locked="0"/>
    </xf>
    <xf numFmtId="14" fontId="21" fillId="3" borderId="2" xfId="9" applyNumberFormat="1" applyFont="1" applyBorder="1" applyAlignment="1" applyProtection="1">
      <alignment horizontal="center"/>
      <protection locked="0"/>
    </xf>
    <xf numFmtId="0" fontId="21" fillId="3" borderId="2" xfId="9" applyFont="1" applyBorder="1" applyAlignment="1" applyProtection="1">
      <alignment horizontal="center"/>
      <protection locked="0"/>
    </xf>
    <xf numFmtId="0" fontId="11" fillId="0" borderId="8" xfId="0" applyFont="1" applyBorder="1" applyAlignment="1" applyProtection="1">
      <alignment horizontal="left" vertical="center"/>
    </xf>
    <xf numFmtId="0" fontId="30" fillId="7" borderId="13" xfId="0" applyFont="1" applyFill="1" applyBorder="1" applyAlignment="1" applyProtection="1">
      <alignment horizontal="center"/>
      <protection locked="0"/>
    </xf>
    <xf numFmtId="0" fontId="30" fillId="7" borderId="12" xfId="0" applyFont="1" applyFill="1" applyBorder="1" applyAlignment="1" applyProtection="1">
      <alignment horizontal="center"/>
      <protection locked="0"/>
    </xf>
    <xf numFmtId="0" fontId="30" fillId="7" borderId="14" xfId="0" applyFont="1" applyFill="1" applyBorder="1" applyAlignment="1" applyProtection="1">
      <alignment horizontal="center"/>
      <protection locked="0"/>
    </xf>
    <xf numFmtId="0" fontId="22" fillId="3" borderId="24" xfId="9" applyFont="1" applyBorder="1" applyAlignment="1" applyProtection="1">
      <alignment horizontal="center"/>
      <protection locked="0"/>
    </xf>
    <xf numFmtId="0" fontId="21" fillId="7" borderId="20" xfId="0" applyFont="1" applyFill="1" applyBorder="1" applyAlignment="1" applyProtection="1">
      <alignment horizontal="center"/>
      <protection locked="0"/>
    </xf>
    <xf numFmtId="0" fontId="21" fillId="7" borderId="21" xfId="0" applyFont="1" applyFill="1" applyBorder="1" applyAlignment="1" applyProtection="1">
      <alignment horizontal="center"/>
      <protection locked="0"/>
    </xf>
    <xf numFmtId="0" fontId="21" fillId="7" borderId="22" xfId="0" applyFont="1" applyFill="1" applyBorder="1" applyAlignment="1" applyProtection="1">
      <alignment horizontal="center"/>
      <protection locked="0"/>
    </xf>
    <xf numFmtId="0" fontId="22" fillId="3" borderId="25" xfId="9" applyFont="1" applyBorder="1" applyAlignment="1" applyProtection="1">
      <alignment horizontal="center"/>
      <protection locked="0"/>
    </xf>
    <xf numFmtId="0" fontId="22" fillId="3" borderId="23" xfId="9" applyFont="1" applyBorder="1" applyAlignment="1" applyProtection="1">
      <alignment horizontal="center"/>
      <protection locked="0"/>
    </xf>
    <xf numFmtId="3" fontId="21" fillId="7" borderId="13" xfId="0" applyNumberFormat="1" applyFont="1" applyFill="1" applyBorder="1" applyAlignment="1" applyProtection="1">
      <alignment horizontal="center" vertical="center"/>
      <protection locked="0"/>
    </xf>
    <xf numFmtId="3" fontId="21" fillId="7" borderId="12" xfId="0" applyNumberFormat="1" applyFont="1" applyFill="1" applyBorder="1" applyAlignment="1" applyProtection="1">
      <alignment horizontal="center" vertical="center"/>
      <protection locked="0"/>
    </xf>
    <xf numFmtId="3" fontId="21" fillId="7" borderId="14" xfId="0" applyNumberFormat="1" applyFont="1" applyFill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right"/>
    </xf>
    <xf numFmtId="0" fontId="11" fillId="0" borderId="6" xfId="0" applyFont="1" applyBorder="1" applyAlignment="1" applyProtection="1">
      <alignment horizontal="right"/>
    </xf>
    <xf numFmtId="0" fontId="31" fillId="7" borderId="13" xfId="0" applyFont="1" applyFill="1" applyBorder="1" applyAlignment="1" applyProtection="1">
      <alignment horizontal="center"/>
      <protection locked="0"/>
    </xf>
    <xf numFmtId="0" fontId="31" fillId="7" borderId="12" xfId="0" applyFont="1" applyFill="1" applyBorder="1" applyAlignment="1" applyProtection="1">
      <alignment horizontal="center"/>
      <protection locked="0"/>
    </xf>
    <xf numFmtId="0" fontId="31" fillId="7" borderId="14" xfId="0" applyFont="1" applyFill="1" applyBorder="1" applyAlignment="1" applyProtection="1">
      <alignment horizontal="center"/>
      <protection locked="0"/>
    </xf>
    <xf numFmtId="0" fontId="11" fillId="10" borderId="2" xfId="0" applyFont="1" applyFill="1" applyBorder="1" applyAlignment="1" applyProtection="1">
      <alignment horizontal="center"/>
    </xf>
    <xf numFmtId="0" fontId="0" fillId="0" borderId="0" xfId="0" applyBorder="1" applyAlignment="1" applyProtection="1">
      <alignment horizontal="right"/>
    </xf>
    <xf numFmtId="0" fontId="0" fillId="10" borderId="2" xfId="0" applyFill="1" applyBorder="1" applyAlignment="1" applyProtection="1">
      <alignment horizontal="center"/>
    </xf>
    <xf numFmtId="0" fontId="14" fillId="0" borderId="10" xfId="0" applyFont="1" applyBorder="1" applyAlignment="1" applyProtection="1">
      <alignment wrapText="1"/>
    </xf>
    <xf numFmtId="0" fontId="14" fillId="0" borderId="4" xfId="0" applyFont="1" applyBorder="1" applyAlignment="1" applyProtection="1">
      <alignment wrapText="1"/>
    </xf>
    <xf numFmtId="0" fontId="14" fillId="0" borderId="5" xfId="0" applyFont="1" applyBorder="1" applyAlignment="1" applyProtection="1">
      <alignment wrapText="1"/>
    </xf>
    <xf numFmtId="0" fontId="14" fillId="0" borderId="7" xfId="0" applyFont="1" applyBorder="1" applyAlignment="1" applyProtection="1">
      <alignment wrapText="1"/>
    </xf>
    <xf numFmtId="0" fontId="14" fillId="0" borderId="8" xfId="0" applyFont="1" applyBorder="1" applyAlignment="1" applyProtection="1">
      <alignment wrapText="1"/>
    </xf>
    <xf numFmtId="0" fontId="21" fillId="3" borderId="15" xfId="9" applyFont="1" applyBorder="1" applyAlignment="1" applyProtection="1">
      <alignment horizontal="center"/>
      <protection locked="0"/>
    </xf>
    <xf numFmtId="14" fontId="21" fillId="3" borderId="15" xfId="9" applyNumberFormat="1" applyFont="1" applyBorder="1" applyAlignment="1" applyProtection="1">
      <alignment horizontal="center"/>
      <protection locked="0"/>
    </xf>
    <xf numFmtId="0" fontId="6" fillId="4" borderId="0" xfId="10" applyFont="1" applyFill="1" applyBorder="1" applyAlignment="1" applyProtection="1">
      <alignment horizontal="center"/>
    </xf>
    <xf numFmtId="0" fontId="6" fillId="4" borderId="8" xfId="10" applyFont="1" applyFill="1" applyBorder="1" applyAlignment="1" applyProtection="1">
      <alignment horizontal="center"/>
    </xf>
    <xf numFmtId="0" fontId="35" fillId="0" borderId="13" xfId="0" applyFont="1" applyBorder="1" applyAlignment="1" applyProtection="1">
      <alignment horizontal="center" vertical="center" wrapText="1"/>
    </xf>
    <xf numFmtId="0" fontId="35" fillId="0" borderId="12" xfId="0" applyFont="1" applyBorder="1" applyAlignment="1" applyProtection="1">
      <alignment horizontal="center" vertical="center" wrapText="1"/>
    </xf>
    <xf numFmtId="0" fontId="35" fillId="0" borderId="14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</xf>
    <xf numFmtId="0" fontId="11" fillId="0" borderId="27" xfId="0" applyFont="1" applyBorder="1" applyAlignment="1" applyProtection="1">
      <alignment horizontal="right" vertical="center"/>
    </xf>
    <xf numFmtId="0" fontId="0" fillId="10" borderId="2" xfId="0" applyFont="1" applyFill="1" applyBorder="1" applyAlignment="1" applyProtection="1">
      <alignment horizontal="center" vertical="center"/>
    </xf>
    <xf numFmtId="0" fontId="11" fillId="0" borderId="8" xfId="0" applyFont="1" applyBorder="1" applyProtection="1"/>
    <xf numFmtId="0" fontId="11" fillId="0" borderId="8" xfId="0" applyFont="1" applyFill="1" applyBorder="1" applyAlignment="1" applyProtection="1"/>
    <xf numFmtId="0" fontId="11" fillId="0" borderId="4" xfId="0" applyFont="1" applyBorder="1" applyAlignment="1" applyProtection="1"/>
    <xf numFmtId="0" fontId="32" fillId="0" borderId="2" xfId="0" applyFont="1" applyBorder="1" applyAlignment="1" applyProtection="1">
      <alignment horizontal="center" vertical="center"/>
    </xf>
    <xf numFmtId="0" fontId="11" fillId="0" borderId="0" xfId="0" applyFont="1" applyBorder="1" applyAlignment="1" applyProtection="1">
      <alignment horizontal="left" vertical="center"/>
    </xf>
    <xf numFmtId="0" fontId="32" fillId="0" borderId="14" xfId="0" applyFont="1" applyBorder="1" applyAlignment="1" applyProtection="1">
      <alignment horizontal="center" vertical="center"/>
    </xf>
    <xf numFmtId="0" fontId="18" fillId="0" borderId="4" xfId="0" applyFont="1" applyBorder="1" applyProtection="1"/>
    <xf numFmtId="0" fontId="11" fillId="0" borderId="0" xfId="0" applyFont="1" applyBorder="1" applyAlignment="1" applyProtection="1">
      <alignment horizontal="right" vertical="center"/>
    </xf>
    <xf numFmtId="0" fontId="32" fillId="0" borderId="13" xfId="0" applyFont="1" applyBorder="1" applyAlignment="1" applyProtection="1">
      <alignment horizontal="center" vertical="center"/>
    </xf>
    <xf numFmtId="0" fontId="32" fillId="0" borderId="12" xfId="0" applyFont="1" applyBorder="1" applyAlignment="1" applyProtection="1">
      <alignment horizontal="center" vertical="center"/>
    </xf>
    <xf numFmtId="0" fontId="35" fillId="0" borderId="12" xfId="0" applyFont="1" applyBorder="1" applyAlignment="1" applyProtection="1">
      <alignment horizontal="center" vertical="center" wrapText="1"/>
    </xf>
    <xf numFmtId="0" fontId="35" fillId="0" borderId="6" xfId="0" applyFont="1" applyBorder="1" applyAlignment="1" applyProtection="1">
      <alignment horizontal="center" vertical="center" wrapText="1"/>
    </xf>
    <xf numFmtId="0" fontId="0" fillId="0" borderId="10" xfId="0" applyBorder="1" applyProtection="1"/>
    <xf numFmtId="0" fontId="3" fillId="0" borderId="13" xfId="0" applyFont="1" applyBorder="1" applyAlignment="1" applyProtection="1">
      <alignment horizontal="center" vertical="center" wrapText="1"/>
    </xf>
  </cellXfs>
  <cellStyles count="20">
    <cellStyle name="Hipervínculo" xfId="1" builtinId="8"/>
    <cellStyle name="Hipervínculo 2" xfId="11" xr:uid="{00000000-0005-0000-0000-000001000000}"/>
    <cellStyle name="Hipervínculo 3" xfId="12" xr:uid="{00000000-0005-0000-0000-000002000000}"/>
    <cellStyle name="Millares 2" xfId="2" xr:uid="{00000000-0005-0000-0000-000003000000}"/>
    <cellStyle name="Millares 2 2" xfId="13" xr:uid="{00000000-0005-0000-0000-000004000000}"/>
    <cellStyle name="Moneda" xfId="3" builtinId="4"/>
    <cellStyle name="Moneda 2" xfId="14" xr:uid="{00000000-0005-0000-0000-000006000000}"/>
    <cellStyle name="Moneda 3" xfId="15" xr:uid="{00000000-0005-0000-0000-000007000000}"/>
    <cellStyle name="Moneda 4" xfId="16" xr:uid="{00000000-0005-0000-0000-000008000000}"/>
    <cellStyle name="Normal" xfId="0" builtinId="0"/>
    <cellStyle name="Normal 2" xfId="17" xr:uid="{00000000-0005-0000-0000-00000A000000}"/>
    <cellStyle name="Normal 3" xfId="18" xr:uid="{00000000-0005-0000-0000-00000B000000}"/>
    <cellStyle name="Normal 4" xfId="4" xr:uid="{00000000-0005-0000-0000-00000C000000}"/>
    <cellStyle name="Normal 5" xfId="5" xr:uid="{00000000-0005-0000-0000-00000D000000}"/>
    <cellStyle name="Normal 6" xfId="6" xr:uid="{00000000-0005-0000-0000-00000E000000}"/>
    <cellStyle name="Normal 7" xfId="7" xr:uid="{00000000-0005-0000-0000-00000F000000}"/>
    <cellStyle name="Normal 8" xfId="19" xr:uid="{00000000-0005-0000-0000-000010000000}"/>
    <cellStyle name="Normal_Hoja2" xfId="8" xr:uid="{00000000-0005-0000-0000-000011000000}"/>
    <cellStyle name="Salida" xfId="9" builtinId="21"/>
    <cellStyle name="Texto de advertencia" xfId="10" builtinId="11"/>
  </cellStyles>
  <dxfs count="11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49695</xdr:colOff>
      <xdr:row>0</xdr:row>
      <xdr:rowOff>227818</xdr:rowOff>
    </xdr:from>
    <xdr:to>
      <xdr:col>8</xdr:col>
      <xdr:colOff>65239</xdr:colOff>
      <xdr:row>0</xdr:row>
      <xdr:rowOff>894521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67DDE82-9CD5-48E5-8406-1B61F3536B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314" t="40686" r="23314" b="40686"/>
        <a:stretch/>
      </xdr:blipFill>
      <xdr:spPr>
        <a:xfrm>
          <a:off x="49695" y="227818"/>
          <a:ext cx="1920544" cy="6667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9:AE122"/>
  <sheetViews>
    <sheetView topLeftCell="A2" workbookViewId="0">
      <selection activeCell="J10" sqref="J10"/>
    </sheetView>
  </sheetViews>
  <sheetFormatPr baseColWidth="10" defaultColWidth="11.42578125" defaultRowHeight="12.75" customHeight="1" x14ac:dyDescent="0.25"/>
  <cols>
    <col min="1" max="1" width="11.42578125" style="46"/>
    <col min="2" max="2" width="23.28515625" customWidth="1"/>
    <col min="6" max="6" width="8.42578125" customWidth="1"/>
    <col min="7" max="7" width="6.28515625" customWidth="1"/>
    <col min="9" max="9" width="8.5703125" customWidth="1"/>
    <col min="10" max="10" width="28.85546875" customWidth="1"/>
    <col min="11" max="11" width="4.28515625" customWidth="1"/>
    <col min="12" max="12" width="30" customWidth="1"/>
    <col min="13" max="13" width="32.140625" customWidth="1"/>
    <col min="15" max="15" width="4.7109375" customWidth="1"/>
    <col min="16" max="17" width="2.7109375" customWidth="1"/>
    <col min="18" max="18" width="7.5703125" customWidth="1"/>
    <col min="19" max="19" width="6.28515625" customWidth="1"/>
    <col min="20" max="20" width="19" bestFit="1" customWidth="1"/>
    <col min="21" max="21" width="4.7109375" customWidth="1"/>
    <col min="22" max="22" width="33.7109375" customWidth="1"/>
    <col min="23" max="23" width="54" customWidth="1"/>
    <col min="24" max="24" width="11.42578125" style="49"/>
    <col min="25" max="25" width="17.28515625" customWidth="1"/>
  </cols>
  <sheetData>
    <row r="9" spans="1:31" ht="12.75" customHeight="1" x14ac:dyDescent="0.25">
      <c r="A9" s="66" t="s">
        <v>433</v>
      </c>
      <c r="B9" s="66" t="s">
        <v>487</v>
      </c>
    </row>
    <row r="10" spans="1:31" ht="12.75" customHeight="1" x14ac:dyDescent="0.25">
      <c r="A10" s="62" t="s">
        <v>434</v>
      </c>
      <c r="B10" s="63" t="s">
        <v>333</v>
      </c>
      <c r="C10" s="46"/>
      <c r="F10" t="str">
        <f>PROPER('Hoja de Vida'!N10)</f>
        <v/>
      </c>
      <c r="G10" s="28" t="s">
        <v>140</v>
      </c>
      <c r="H10" t="s">
        <v>101</v>
      </c>
      <c r="I10">
        <v>20</v>
      </c>
      <c r="J10" s="2" t="s">
        <v>25</v>
      </c>
      <c r="L10" t="s">
        <v>46</v>
      </c>
      <c r="W10" t="s">
        <v>310</v>
      </c>
      <c r="X10" s="49" t="s">
        <v>314</v>
      </c>
      <c r="Y10" t="s">
        <v>327</v>
      </c>
    </row>
    <row r="11" spans="1:31" ht="12.75" customHeight="1" x14ac:dyDescent="0.25">
      <c r="A11" s="62" t="s">
        <v>435</v>
      </c>
      <c r="B11" s="63" t="s">
        <v>334</v>
      </c>
      <c r="C11" s="46"/>
      <c r="F11" t="str">
        <f>UPPER(F10)</f>
        <v/>
      </c>
      <c r="G11" s="28"/>
      <c r="H11" s="46" t="s">
        <v>332</v>
      </c>
      <c r="I11">
        <v>20</v>
      </c>
      <c r="J11" s="18" t="s">
        <v>87</v>
      </c>
      <c r="L11" t="s">
        <v>47</v>
      </c>
      <c r="M11" t="s">
        <v>48</v>
      </c>
      <c r="N11" t="s">
        <v>52</v>
      </c>
      <c r="O11">
        <v>1</v>
      </c>
      <c r="Q11" t="str">
        <f>CONCATENATE('Hoja de Vida'!W12," ",'Hoja de Vida'!M12," ",'Hoja de Vida'!AG12)</f>
        <v xml:space="preserve">  </v>
      </c>
      <c r="R11" t="s">
        <v>67</v>
      </c>
      <c r="S11">
        <v>5</v>
      </c>
      <c r="T11" t="s">
        <v>64</v>
      </c>
      <c r="V11" t="s">
        <v>387</v>
      </c>
      <c r="W11" t="s">
        <v>384</v>
      </c>
      <c r="X11" s="49" t="s">
        <v>315</v>
      </c>
      <c r="Y11" s="49" t="s">
        <v>324</v>
      </c>
      <c r="Z11">
        <v>2</v>
      </c>
      <c r="AA11" t="s">
        <v>97</v>
      </c>
      <c r="AD11" s="30" t="s">
        <v>141</v>
      </c>
    </row>
    <row r="12" spans="1:31" ht="14.25" customHeight="1" x14ac:dyDescent="0.25">
      <c r="A12" s="62" t="s">
        <v>436</v>
      </c>
      <c r="B12" s="63" t="s">
        <v>335</v>
      </c>
      <c r="C12" s="46"/>
      <c r="E12" s="4" t="s">
        <v>37</v>
      </c>
      <c r="F12" t="str">
        <f>PROPER('Hoja de Vida'!AG12)</f>
        <v/>
      </c>
      <c r="G12" s="28"/>
      <c r="H12" s="46"/>
      <c r="I12">
        <v>12</v>
      </c>
      <c r="J12" s="18" t="s">
        <v>92</v>
      </c>
      <c r="L12" t="s">
        <v>49</v>
      </c>
      <c r="M12" t="s">
        <v>49</v>
      </c>
      <c r="N12" t="s">
        <v>53</v>
      </c>
      <c r="O12">
        <v>2</v>
      </c>
      <c r="R12" t="s">
        <v>70</v>
      </c>
      <c r="S12">
        <v>10</v>
      </c>
      <c r="T12" t="s">
        <v>66</v>
      </c>
      <c r="V12" t="s">
        <v>388</v>
      </c>
      <c r="W12" s="46" t="s">
        <v>385</v>
      </c>
      <c r="X12" s="49" t="s">
        <v>317</v>
      </c>
      <c r="Y12" s="49" t="s">
        <v>324</v>
      </c>
      <c r="Z12">
        <v>3</v>
      </c>
      <c r="AA12" t="s">
        <v>98</v>
      </c>
      <c r="AD12" s="30" t="s">
        <v>142</v>
      </c>
    </row>
    <row r="13" spans="1:31" ht="12.75" customHeight="1" x14ac:dyDescent="0.25">
      <c r="A13" s="62" t="s">
        <v>437</v>
      </c>
      <c r="B13" s="63" t="s">
        <v>336</v>
      </c>
      <c r="C13" s="46"/>
      <c r="E13" s="4" t="s">
        <v>36</v>
      </c>
      <c r="F13" t="str">
        <f>PROPER('Hoja de Vida'!V14)</f>
        <v/>
      </c>
      <c r="I13" t="s">
        <v>100</v>
      </c>
      <c r="J13" s="18" t="s">
        <v>94</v>
      </c>
      <c r="L13" t="s">
        <v>50</v>
      </c>
      <c r="M13" t="s">
        <v>51</v>
      </c>
      <c r="N13" t="s">
        <v>54</v>
      </c>
      <c r="O13">
        <v>3</v>
      </c>
      <c r="S13">
        <v>20</v>
      </c>
      <c r="T13" t="s">
        <v>65</v>
      </c>
      <c r="V13" t="s">
        <v>79</v>
      </c>
      <c r="W13" s="46" t="s">
        <v>318</v>
      </c>
      <c r="X13" s="49" t="s">
        <v>319</v>
      </c>
      <c r="Y13" s="49" t="s">
        <v>324</v>
      </c>
      <c r="Z13">
        <v>4</v>
      </c>
      <c r="AA13" t="s">
        <v>96</v>
      </c>
      <c r="AD13" s="30" t="s">
        <v>194</v>
      </c>
      <c r="AE13" s="29"/>
    </row>
    <row r="14" spans="1:31" ht="12.75" customHeight="1" x14ac:dyDescent="0.25">
      <c r="A14" s="62" t="s">
        <v>438</v>
      </c>
      <c r="B14" s="63" t="s">
        <v>337</v>
      </c>
      <c r="C14" s="46"/>
      <c r="G14" s="28"/>
      <c r="J14" s="18" t="s">
        <v>33</v>
      </c>
      <c r="N14" t="s">
        <v>55</v>
      </c>
      <c r="O14">
        <v>4</v>
      </c>
      <c r="V14" t="s">
        <v>80</v>
      </c>
      <c r="W14" s="46" t="s">
        <v>320</v>
      </c>
      <c r="X14" s="49" t="s">
        <v>321</v>
      </c>
      <c r="Y14" s="49" t="s">
        <v>326</v>
      </c>
      <c r="Z14">
        <v>5</v>
      </c>
      <c r="AA14" t="s">
        <v>99</v>
      </c>
      <c r="AD14" s="30" t="s">
        <v>193</v>
      </c>
      <c r="AE14" s="29"/>
    </row>
    <row r="15" spans="1:31" ht="12.75" customHeight="1" x14ac:dyDescent="0.25">
      <c r="A15" s="62" t="s">
        <v>439</v>
      </c>
      <c r="B15" s="63" t="s">
        <v>338</v>
      </c>
      <c r="C15" s="46"/>
      <c r="J15" s="18" t="s">
        <v>89</v>
      </c>
      <c r="N15" t="s">
        <v>56</v>
      </c>
      <c r="O15">
        <v>5</v>
      </c>
      <c r="V15" t="s">
        <v>81</v>
      </c>
      <c r="W15" t="s">
        <v>313</v>
      </c>
      <c r="X15" s="49" t="s">
        <v>316</v>
      </c>
      <c r="Y15" s="49" t="s">
        <v>325</v>
      </c>
      <c r="AD15" s="30" t="s">
        <v>166</v>
      </c>
      <c r="AE15" s="29"/>
    </row>
    <row r="16" spans="1:31" ht="12.75" customHeight="1" x14ac:dyDescent="0.25">
      <c r="A16" s="62" t="s">
        <v>440</v>
      </c>
      <c r="B16" s="63" t="s">
        <v>339</v>
      </c>
      <c r="C16" s="46"/>
      <c r="J16" s="18" t="s">
        <v>26</v>
      </c>
      <c r="N16" t="s">
        <v>57</v>
      </c>
      <c r="O16">
        <v>6</v>
      </c>
      <c r="V16" t="s">
        <v>389</v>
      </c>
      <c r="W16" t="s">
        <v>311</v>
      </c>
      <c r="X16" s="49" t="s">
        <v>322</v>
      </c>
      <c r="Y16" s="49" t="s">
        <v>324</v>
      </c>
      <c r="AD16" s="30" t="s">
        <v>144</v>
      </c>
      <c r="AE16" s="29"/>
    </row>
    <row r="17" spans="1:31" ht="12.75" customHeight="1" x14ac:dyDescent="0.25">
      <c r="A17" s="62" t="s">
        <v>441</v>
      </c>
      <c r="B17" s="63" t="s">
        <v>340</v>
      </c>
      <c r="C17" s="46"/>
      <c r="J17" s="18" t="s">
        <v>90</v>
      </c>
      <c r="N17" t="s">
        <v>58</v>
      </c>
      <c r="O17">
        <v>7</v>
      </c>
      <c r="V17" t="s">
        <v>390</v>
      </c>
      <c r="W17" t="s">
        <v>312</v>
      </c>
      <c r="X17" s="49" t="s">
        <v>323</v>
      </c>
      <c r="Y17" s="49" t="s">
        <v>324</v>
      </c>
      <c r="AD17" s="30" t="s">
        <v>189</v>
      </c>
      <c r="AE17" s="29"/>
    </row>
    <row r="18" spans="1:31" ht="12.75" customHeight="1" x14ac:dyDescent="0.25">
      <c r="A18" s="62" t="s">
        <v>442</v>
      </c>
      <c r="B18" s="63" t="s">
        <v>341</v>
      </c>
      <c r="C18" s="46"/>
      <c r="J18" s="18" t="s">
        <v>93</v>
      </c>
      <c r="N18" t="s">
        <v>59</v>
      </c>
      <c r="O18">
        <v>8</v>
      </c>
      <c r="V18" t="s">
        <v>391</v>
      </c>
      <c r="AD18" s="30" t="s">
        <v>163</v>
      </c>
      <c r="AE18" s="29"/>
    </row>
    <row r="19" spans="1:31" ht="12.75" customHeight="1" x14ac:dyDescent="0.25">
      <c r="A19" s="62" t="s">
        <v>443</v>
      </c>
      <c r="B19" s="63" t="s">
        <v>342</v>
      </c>
      <c r="C19" s="46"/>
      <c r="J19" s="18" t="s">
        <v>32</v>
      </c>
      <c r="N19" t="s">
        <v>60</v>
      </c>
      <c r="O19">
        <v>9</v>
      </c>
      <c r="V19" t="s">
        <v>82</v>
      </c>
      <c r="AD19" s="30" t="s">
        <v>167</v>
      </c>
      <c r="AE19" s="29"/>
    </row>
    <row r="20" spans="1:31" ht="12.75" customHeight="1" x14ac:dyDescent="0.25">
      <c r="A20" s="62" t="s">
        <v>444</v>
      </c>
      <c r="B20" s="63" t="s">
        <v>343</v>
      </c>
      <c r="C20" s="46"/>
      <c r="J20" s="18" t="s">
        <v>30</v>
      </c>
      <c r="N20" t="s">
        <v>61</v>
      </c>
      <c r="O20">
        <v>10</v>
      </c>
      <c r="V20" t="s">
        <v>392</v>
      </c>
      <c r="AD20" s="30" t="s">
        <v>160</v>
      </c>
      <c r="AE20" s="29"/>
    </row>
    <row r="21" spans="1:31" ht="12.75" customHeight="1" x14ac:dyDescent="0.25">
      <c r="A21" s="64" t="s">
        <v>445</v>
      </c>
      <c r="B21" s="63" t="s">
        <v>344</v>
      </c>
      <c r="C21" s="46"/>
      <c r="J21" s="18" t="s">
        <v>88</v>
      </c>
      <c r="N21" t="s">
        <v>62</v>
      </c>
      <c r="O21">
        <v>11</v>
      </c>
      <c r="V21" t="s">
        <v>393</v>
      </c>
      <c r="AD21" s="30" t="s">
        <v>164</v>
      </c>
      <c r="AE21" s="29"/>
    </row>
    <row r="22" spans="1:31" ht="12.75" customHeight="1" x14ac:dyDescent="0.25">
      <c r="A22" s="62" t="s">
        <v>446</v>
      </c>
      <c r="B22" s="63" t="s">
        <v>345</v>
      </c>
      <c r="C22" s="46"/>
      <c r="J22" s="18" t="s">
        <v>28</v>
      </c>
      <c r="N22" t="s">
        <v>63</v>
      </c>
      <c r="O22">
        <v>12</v>
      </c>
      <c r="V22" t="s">
        <v>394</v>
      </c>
      <c r="AD22" s="30" t="s">
        <v>151</v>
      </c>
      <c r="AE22" s="29"/>
    </row>
    <row r="23" spans="1:31" ht="12.75" customHeight="1" x14ac:dyDescent="0.25">
      <c r="A23" s="62" t="s">
        <v>447</v>
      </c>
      <c r="B23" s="63" t="s">
        <v>346</v>
      </c>
      <c r="C23" s="46"/>
      <c r="J23" s="18" t="s">
        <v>31</v>
      </c>
      <c r="O23">
        <v>13</v>
      </c>
      <c r="V23" t="s">
        <v>395</v>
      </c>
      <c r="AD23" s="30" t="s">
        <v>187</v>
      </c>
      <c r="AE23" s="29"/>
    </row>
    <row r="24" spans="1:31" ht="12.75" customHeight="1" x14ac:dyDescent="0.25">
      <c r="A24" s="62" t="s">
        <v>448</v>
      </c>
      <c r="B24" s="63" t="s">
        <v>347</v>
      </c>
      <c r="C24" s="46"/>
      <c r="J24" s="18" t="s">
        <v>91</v>
      </c>
      <c r="L24" s="18" t="s">
        <v>87</v>
      </c>
      <c r="O24">
        <v>14</v>
      </c>
      <c r="V24" t="s">
        <v>396</v>
      </c>
      <c r="AD24" s="30" t="s">
        <v>188</v>
      </c>
      <c r="AE24" s="29"/>
    </row>
    <row r="25" spans="1:31" ht="12.75" customHeight="1" x14ac:dyDescent="0.25">
      <c r="A25" s="62" t="s">
        <v>449</v>
      </c>
      <c r="B25" s="63" t="s">
        <v>348</v>
      </c>
      <c r="C25" s="46"/>
      <c r="J25" s="18" t="s">
        <v>29</v>
      </c>
      <c r="L25" s="18" t="s">
        <v>92</v>
      </c>
      <c r="O25">
        <v>15</v>
      </c>
      <c r="V25" t="s">
        <v>397</v>
      </c>
      <c r="AD25" s="30" t="s">
        <v>190</v>
      </c>
      <c r="AE25" s="29"/>
    </row>
    <row r="26" spans="1:31" ht="12.75" customHeight="1" x14ac:dyDescent="0.25">
      <c r="A26" s="62" t="s">
        <v>450</v>
      </c>
      <c r="B26" s="63" t="s">
        <v>349</v>
      </c>
      <c r="C26" s="46"/>
      <c r="J26" s="18" t="s">
        <v>27</v>
      </c>
      <c r="L26" s="18" t="s">
        <v>94</v>
      </c>
      <c r="O26">
        <v>16</v>
      </c>
      <c r="V26" t="s">
        <v>398</v>
      </c>
      <c r="AD26" s="30" t="s">
        <v>191</v>
      </c>
      <c r="AE26" s="29"/>
    </row>
    <row r="27" spans="1:31" ht="12.75" customHeight="1" x14ac:dyDescent="0.25">
      <c r="A27" s="62" t="s">
        <v>451</v>
      </c>
      <c r="B27" s="63" t="s">
        <v>350</v>
      </c>
      <c r="C27" s="46"/>
      <c r="J27" s="18" t="s">
        <v>34</v>
      </c>
      <c r="L27" s="18" t="s">
        <v>33</v>
      </c>
      <c r="O27">
        <v>17</v>
      </c>
      <c r="V27" t="s">
        <v>399</v>
      </c>
      <c r="AD27" s="31" t="s">
        <v>149</v>
      </c>
      <c r="AE27" s="29"/>
    </row>
    <row r="28" spans="1:31" ht="12.75" customHeight="1" x14ac:dyDescent="0.25">
      <c r="A28" s="62" t="s">
        <v>452</v>
      </c>
      <c r="B28" s="63" t="s">
        <v>351</v>
      </c>
      <c r="C28" s="46"/>
      <c r="J28" s="3" t="s">
        <v>35</v>
      </c>
      <c r="L28" s="18" t="s">
        <v>89</v>
      </c>
      <c r="O28">
        <v>18</v>
      </c>
      <c r="V28" t="s">
        <v>400</v>
      </c>
      <c r="AD28" s="30" t="s">
        <v>171</v>
      </c>
      <c r="AE28" s="29"/>
    </row>
    <row r="29" spans="1:31" ht="12.75" customHeight="1" x14ac:dyDescent="0.25">
      <c r="A29" s="62" t="s">
        <v>453</v>
      </c>
      <c r="B29" s="63" t="s">
        <v>352</v>
      </c>
      <c r="C29" s="46"/>
      <c r="L29" s="18" t="s">
        <v>26</v>
      </c>
      <c r="O29">
        <v>19</v>
      </c>
      <c r="V29" t="s">
        <v>401</v>
      </c>
      <c r="AD29" s="30" t="s">
        <v>152</v>
      </c>
      <c r="AE29" s="29"/>
    </row>
    <row r="30" spans="1:31" ht="12.75" customHeight="1" x14ac:dyDescent="0.25">
      <c r="A30" s="62" t="s">
        <v>454</v>
      </c>
      <c r="B30" s="63" t="s">
        <v>353</v>
      </c>
      <c r="C30" s="46"/>
      <c r="L30" s="18" t="s">
        <v>90</v>
      </c>
      <c r="O30">
        <v>20</v>
      </c>
      <c r="V30" t="s">
        <v>83</v>
      </c>
      <c r="AD30" s="30" t="s">
        <v>148</v>
      </c>
      <c r="AE30" s="29"/>
    </row>
    <row r="31" spans="1:31" ht="12.75" customHeight="1" x14ac:dyDescent="0.25">
      <c r="A31" s="62" t="s">
        <v>455</v>
      </c>
      <c r="B31" s="63" t="s">
        <v>354</v>
      </c>
      <c r="C31" s="46"/>
      <c r="L31" s="18" t="s">
        <v>93</v>
      </c>
      <c r="O31">
        <v>21</v>
      </c>
      <c r="V31" t="s">
        <v>402</v>
      </c>
      <c r="AD31" s="30" t="s">
        <v>161</v>
      </c>
      <c r="AE31" s="29"/>
    </row>
    <row r="32" spans="1:31" ht="12.75" customHeight="1" x14ac:dyDescent="0.25">
      <c r="A32" s="62" t="s">
        <v>456</v>
      </c>
      <c r="B32" s="63" t="s">
        <v>329</v>
      </c>
      <c r="C32" s="46"/>
      <c r="L32" s="18" t="s">
        <v>32</v>
      </c>
      <c r="O32">
        <v>22</v>
      </c>
      <c r="V32" t="s">
        <v>84</v>
      </c>
      <c r="AD32" s="30" t="s">
        <v>156</v>
      </c>
      <c r="AE32" s="29"/>
    </row>
    <row r="33" spans="1:31" ht="12.75" customHeight="1" x14ac:dyDescent="0.25">
      <c r="A33" s="62" t="s">
        <v>457</v>
      </c>
      <c r="B33" s="63" t="s">
        <v>355</v>
      </c>
      <c r="C33" s="46"/>
      <c r="L33" s="18" t="s">
        <v>30</v>
      </c>
      <c r="O33">
        <v>23</v>
      </c>
      <c r="V33" t="s">
        <v>403</v>
      </c>
      <c r="AD33" s="30" t="s">
        <v>192</v>
      </c>
      <c r="AE33" s="29"/>
    </row>
    <row r="34" spans="1:31" ht="12.75" customHeight="1" x14ac:dyDescent="0.25">
      <c r="A34" s="62" t="s">
        <v>458</v>
      </c>
      <c r="B34" s="63" t="s">
        <v>356</v>
      </c>
      <c r="C34" s="46"/>
      <c r="L34" s="18" t="s">
        <v>88</v>
      </c>
      <c r="O34">
        <v>24</v>
      </c>
      <c r="V34" t="s">
        <v>404</v>
      </c>
      <c r="AD34" s="30" t="s">
        <v>162</v>
      </c>
      <c r="AE34" s="29"/>
    </row>
    <row r="35" spans="1:31" ht="12.75" customHeight="1" x14ac:dyDescent="0.25">
      <c r="A35" s="62" t="s">
        <v>459</v>
      </c>
      <c r="B35" s="63" t="s">
        <v>357</v>
      </c>
      <c r="C35" s="46"/>
      <c r="L35" s="18" t="s">
        <v>28</v>
      </c>
      <c r="O35">
        <v>25</v>
      </c>
      <c r="V35" t="s">
        <v>85</v>
      </c>
      <c r="AD35" s="30" t="s">
        <v>169</v>
      </c>
      <c r="AE35" s="29"/>
    </row>
    <row r="36" spans="1:31" ht="12.75" customHeight="1" x14ac:dyDescent="0.25">
      <c r="A36" s="62" t="s">
        <v>460</v>
      </c>
      <c r="B36" s="63" t="s">
        <v>358</v>
      </c>
      <c r="C36" s="46"/>
      <c r="L36" s="18" t="s">
        <v>31</v>
      </c>
      <c r="O36">
        <v>26</v>
      </c>
      <c r="V36" t="s">
        <v>405</v>
      </c>
      <c r="AD36" s="30" t="s">
        <v>168</v>
      </c>
      <c r="AE36" s="29"/>
    </row>
    <row r="37" spans="1:31" ht="12.75" customHeight="1" x14ac:dyDescent="0.25">
      <c r="A37" s="62" t="s">
        <v>461</v>
      </c>
      <c r="B37" s="63" t="s">
        <v>359</v>
      </c>
      <c r="C37" s="46"/>
      <c r="L37" s="18" t="s">
        <v>91</v>
      </c>
      <c r="O37">
        <v>27</v>
      </c>
      <c r="V37" t="s">
        <v>406</v>
      </c>
      <c r="AD37" s="30" t="s">
        <v>157</v>
      </c>
      <c r="AE37" s="29"/>
    </row>
    <row r="38" spans="1:31" ht="12.75" customHeight="1" x14ac:dyDescent="0.25">
      <c r="A38" s="62" t="s">
        <v>462</v>
      </c>
      <c r="B38" s="63" t="s">
        <v>360</v>
      </c>
      <c r="C38" s="46"/>
      <c r="L38" s="18" t="s">
        <v>29</v>
      </c>
      <c r="O38">
        <v>28</v>
      </c>
      <c r="V38" t="s">
        <v>407</v>
      </c>
      <c r="AD38" s="30" t="s">
        <v>186</v>
      </c>
      <c r="AE38" s="29"/>
    </row>
    <row r="39" spans="1:31" ht="12.75" customHeight="1" x14ac:dyDescent="0.25">
      <c r="A39" s="62" t="s">
        <v>463</v>
      </c>
      <c r="B39" s="63" t="s">
        <v>361</v>
      </c>
      <c r="C39" s="46"/>
      <c r="L39" s="18" t="s">
        <v>27</v>
      </c>
      <c r="O39">
        <v>29</v>
      </c>
      <c r="V39" t="s">
        <v>408</v>
      </c>
      <c r="AD39" s="30" t="s">
        <v>180</v>
      </c>
      <c r="AE39" s="29"/>
    </row>
    <row r="40" spans="1:31" ht="12.75" customHeight="1" x14ac:dyDescent="0.25">
      <c r="A40" s="62" t="s">
        <v>464</v>
      </c>
      <c r="B40" s="63" t="s">
        <v>362</v>
      </c>
      <c r="C40" s="46"/>
      <c r="L40" s="18" t="s">
        <v>34</v>
      </c>
      <c r="O40">
        <v>30</v>
      </c>
      <c r="V40" t="s">
        <v>409</v>
      </c>
      <c r="AD40" s="30" t="s">
        <v>179</v>
      </c>
      <c r="AE40" s="29"/>
    </row>
    <row r="41" spans="1:31" ht="12.75" customHeight="1" x14ac:dyDescent="0.25">
      <c r="A41" s="62" t="s">
        <v>465</v>
      </c>
      <c r="B41" s="63" t="s">
        <v>363</v>
      </c>
      <c r="C41" s="46"/>
      <c r="L41" s="17"/>
      <c r="O41">
        <v>31</v>
      </c>
      <c r="V41" t="s">
        <v>410</v>
      </c>
      <c r="AD41" s="30" t="s">
        <v>150</v>
      </c>
      <c r="AE41" s="29"/>
    </row>
    <row r="42" spans="1:31" ht="12.75" customHeight="1" x14ac:dyDescent="0.25">
      <c r="A42" s="62" t="s">
        <v>466</v>
      </c>
      <c r="B42" s="63" t="s">
        <v>364</v>
      </c>
      <c r="C42" s="46"/>
      <c r="V42" t="s">
        <v>411</v>
      </c>
      <c r="AD42" s="30" t="s">
        <v>184</v>
      </c>
      <c r="AE42" s="29"/>
    </row>
    <row r="43" spans="1:31" ht="12.75" customHeight="1" x14ac:dyDescent="0.25">
      <c r="A43" s="62" t="s">
        <v>467</v>
      </c>
      <c r="B43" s="63" t="s">
        <v>365</v>
      </c>
      <c r="C43" s="46"/>
      <c r="V43" t="s">
        <v>412</v>
      </c>
      <c r="AD43" s="30" t="s">
        <v>178</v>
      </c>
      <c r="AE43" s="29"/>
    </row>
    <row r="44" spans="1:31" ht="12.75" customHeight="1" x14ac:dyDescent="0.25">
      <c r="A44" s="62" t="s">
        <v>468</v>
      </c>
      <c r="B44" s="63" t="s">
        <v>366</v>
      </c>
      <c r="C44" s="46"/>
      <c r="V44" t="s">
        <v>413</v>
      </c>
      <c r="AD44" s="30" t="s">
        <v>154</v>
      </c>
      <c r="AE44" s="29"/>
    </row>
    <row r="45" spans="1:31" ht="12.75" customHeight="1" x14ac:dyDescent="0.25">
      <c r="A45" s="62" t="s">
        <v>469</v>
      </c>
      <c r="B45" s="63" t="s">
        <v>367</v>
      </c>
      <c r="C45" s="46"/>
      <c r="V45" t="s">
        <v>414</v>
      </c>
      <c r="AD45" s="30" t="s">
        <v>146</v>
      </c>
      <c r="AE45" s="29"/>
    </row>
    <row r="46" spans="1:31" ht="12.75" customHeight="1" x14ac:dyDescent="0.25">
      <c r="A46" s="62" t="s">
        <v>470</v>
      </c>
      <c r="B46" s="63" t="s">
        <v>368</v>
      </c>
      <c r="C46" s="46"/>
      <c r="V46" t="s">
        <v>86</v>
      </c>
      <c r="AD46" s="30" t="s">
        <v>177</v>
      </c>
      <c r="AE46" s="29"/>
    </row>
    <row r="47" spans="1:31" ht="12.75" customHeight="1" x14ac:dyDescent="0.25">
      <c r="A47" s="62" t="s">
        <v>471</v>
      </c>
      <c r="B47" s="63" t="s">
        <v>369</v>
      </c>
      <c r="C47" s="46"/>
      <c r="V47" t="s">
        <v>415</v>
      </c>
      <c r="AD47" s="30" t="s">
        <v>181</v>
      </c>
      <c r="AE47" s="29"/>
    </row>
    <row r="48" spans="1:31" ht="12.75" customHeight="1" x14ac:dyDescent="0.25">
      <c r="A48" s="62" t="s">
        <v>472</v>
      </c>
      <c r="B48" s="63" t="s">
        <v>370</v>
      </c>
      <c r="C48" s="46"/>
      <c r="V48" t="s">
        <v>416</v>
      </c>
      <c r="AD48" s="30" t="s">
        <v>176</v>
      </c>
      <c r="AE48" s="29"/>
    </row>
    <row r="49" spans="1:31" ht="12.75" customHeight="1" x14ac:dyDescent="0.25">
      <c r="A49" s="62" t="s">
        <v>473</v>
      </c>
      <c r="B49" s="63" t="s">
        <v>371</v>
      </c>
      <c r="C49" s="46"/>
      <c r="V49" t="s">
        <v>417</v>
      </c>
      <c r="AD49" s="30" t="s">
        <v>174</v>
      </c>
      <c r="AE49" s="29"/>
    </row>
    <row r="50" spans="1:31" ht="12.75" customHeight="1" x14ac:dyDescent="0.25">
      <c r="A50" s="62" t="s">
        <v>474</v>
      </c>
      <c r="B50" s="63" t="s">
        <v>372</v>
      </c>
      <c r="C50" s="46"/>
      <c r="V50" t="s">
        <v>418</v>
      </c>
      <c r="AD50" s="30" t="s">
        <v>159</v>
      </c>
      <c r="AE50" s="29"/>
    </row>
    <row r="51" spans="1:31" ht="12.75" customHeight="1" x14ac:dyDescent="0.25">
      <c r="A51" s="62" t="s">
        <v>475</v>
      </c>
      <c r="B51" s="63" t="s">
        <v>373</v>
      </c>
      <c r="C51" s="46"/>
      <c r="V51" t="s">
        <v>419</v>
      </c>
      <c r="AD51" s="30" t="s">
        <v>158</v>
      </c>
      <c r="AE51" s="29"/>
    </row>
    <row r="52" spans="1:31" ht="12.75" customHeight="1" x14ac:dyDescent="0.25">
      <c r="A52" s="62" t="s">
        <v>476</v>
      </c>
      <c r="B52" s="63" t="s">
        <v>374</v>
      </c>
      <c r="C52" s="46"/>
      <c r="V52" t="s">
        <v>420</v>
      </c>
      <c r="AD52" s="30" t="s">
        <v>173</v>
      </c>
      <c r="AE52" s="29"/>
    </row>
    <row r="53" spans="1:31" ht="12.75" customHeight="1" x14ac:dyDescent="0.25">
      <c r="A53" s="62" t="s">
        <v>477</v>
      </c>
      <c r="B53" s="63" t="s">
        <v>375</v>
      </c>
      <c r="C53" s="46"/>
      <c r="V53" t="s">
        <v>421</v>
      </c>
      <c r="AD53" s="30" t="s">
        <v>155</v>
      </c>
      <c r="AE53" s="29"/>
    </row>
    <row r="54" spans="1:31" ht="12.75" customHeight="1" x14ac:dyDescent="0.25">
      <c r="A54" s="62" t="s">
        <v>478</v>
      </c>
      <c r="B54" s="63" t="s">
        <v>376</v>
      </c>
      <c r="C54" s="46"/>
      <c r="V54" t="s">
        <v>422</v>
      </c>
      <c r="AD54" s="30" t="s">
        <v>143</v>
      </c>
      <c r="AE54" s="29"/>
    </row>
    <row r="55" spans="1:31" ht="12.75" customHeight="1" x14ac:dyDescent="0.25">
      <c r="A55" s="62" t="s">
        <v>479</v>
      </c>
      <c r="B55" s="63" t="s">
        <v>377</v>
      </c>
      <c r="C55" s="46"/>
      <c r="V55" t="s">
        <v>423</v>
      </c>
      <c r="AD55" s="30" t="s">
        <v>153</v>
      </c>
      <c r="AE55" s="29"/>
    </row>
    <row r="56" spans="1:31" ht="12.75" customHeight="1" x14ac:dyDescent="0.25">
      <c r="A56" s="62" t="s">
        <v>480</v>
      </c>
      <c r="B56" s="63" t="s">
        <v>378</v>
      </c>
      <c r="C56" s="46"/>
      <c r="V56" t="s">
        <v>424</v>
      </c>
      <c r="AD56" s="30" t="s">
        <v>172</v>
      </c>
      <c r="AE56" s="29"/>
    </row>
    <row r="57" spans="1:31" ht="12.75" customHeight="1" x14ac:dyDescent="0.25">
      <c r="A57" s="62" t="s">
        <v>481</v>
      </c>
      <c r="B57" s="63" t="s">
        <v>328</v>
      </c>
      <c r="C57" s="46"/>
      <c r="V57" t="s">
        <v>425</v>
      </c>
      <c r="AD57" s="30" t="s">
        <v>145</v>
      </c>
      <c r="AE57" s="29"/>
    </row>
    <row r="58" spans="1:31" ht="12.75" customHeight="1" x14ac:dyDescent="0.25">
      <c r="A58" s="62" t="s">
        <v>482</v>
      </c>
      <c r="B58" s="63" t="s">
        <v>379</v>
      </c>
      <c r="C58" s="46"/>
      <c r="V58" t="s">
        <v>426</v>
      </c>
      <c r="AD58" s="30" t="s">
        <v>185</v>
      </c>
      <c r="AE58" s="29"/>
    </row>
    <row r="59" spans="1:31" ht="12.75" customHeight="1" x14ac:dyDescent="0.25">
      <c r="A59" s="62" t="s">
        <v>483</v>
      </c>
      <c r="B59" s="63" t="s">
        <v>380</v>
      </c>
      <c r="C59" s="46"/>
      <c r="V59" t="s">
        <v>427</v>
      </c>
      <c r="AD59" s="30" t="s">
        <v>170</v>
      </c>
      <c r="AE59" s="29"/>
    </row>
    <row r="60" spans="1:31" ht="12.75" customHeight="1" x14ac:dyDescent="0.25">
      <c r="A60" s="62" t="s">
        <v>484</v>
      </c>
      <c r="B60" s="63" t="s">
        <v>381</v>
      </c>
      <c r="C60" s="46"/>
      <c r="V60" t="s">
        <v>428</v>
      </c>
      <c r="AD60" s="30" t="s">
        <v>182</v>
      </c>
      <c r="AE60" s="29"/>
    </row>
    <row r="61" spans="1:31" ht="12.75" customHeight="1" x14ac:dyDescent="0.25">
      <c r="A61" s="62" t="s">
        <v>485</v>
      </c>
      <c r="B61" s="63" t="s">
        <v>382</v>
      </c>
      <c r="C61" s="46"/>
      <c r="V61" t="s">
        <v>429</v>
      </c>
      <c r="AD61" s="30" t="s">
        <v>165</v>
      </c>
      <c r="AE61" s="29"/>
    </row>
    <row r="62" spans="1:31" ht="12.75" customHeight="1" x14ac:dyDescent="0.25">
      <c r="A62" s="65" t="s">
        <v>486</v>
      </c>
      <c r="B62" s="63" t="s">
        <v>383</v>
      </c>
      <c r="C62" s="46"/>
      <c r="V62" t="s">
        <v>430</v>
      </c>
      <c r="AD62" s="30" t="s">
        <v>175</v>
      </c>
      <c r="AE62" s="29"/>
    </row>
    <row r="63" spans="1:31" ht="12.75" customHeight="1" x14ac:dyDescent="0.25">
      <c r="B63" s="46"/>
      <c r="C63" s="46"/>
      <c r="V63" t="s">
        <v>431</v>
      </c>
      <c r="AD63" s="30" t="s">
        <v>147</v>
      </c>
      <c r="AE63" s="29"/>
    </row>
    <row r="64" spans="1:31" ht="12.75" customHeight="1" x14ac:dyDescent="0.25">
      <c r="B64" s="46"/>
      <c r="C64" s="46"/>
      <c r="V64" t="s">
        <v>432</v>
      </c>
      <c r="AD64" s="30" t="s">
        <v>183</v>
      </c>
      <c r="AE64" s="29"/>
    </row>
    <row r="65" spans="4:31" ht="12.75" customHeight="1" x14ac:dyDescent="0.25">
      <c r="D65" s="61"/>
      <c r="AD65" s="30"/>
      <c r="AE65" s="29"/>
    </row>
    <row r="66" spans="4:31" ht="12.75" customHeight="1" x14ac:dyDescent="0.25">
      <c r="D66" s="61"/>
      <c r="AD66" s="30"/>
      <c r="AE66" s="29"/>
    </row>
    <row r="67" spans="4:31" ht="12.75" customHeight="1" x14ac:dyDescent="0.25">
      <c r="D67" s="61"/>
      <c r="AD67" s="30"/>
      <c r="AE67" s="29"/>
    </row>
    <row r="68" spans="4:31" ht="12.75" customHeight="1" x14ac:dyDescent="0.25">
      <c r="D68" s="61"/>
      <c r="AD68" s="30"/>
      <c r="AE68" s="29"/>
    </row>
    <row r="69" spans="4:31" ht="12.75" customHeight="1" x14ac:dyDescent="0.25">
      <c r="D69" s="61"/>
      <c r="AD69" s="29"/>
      <c r="AE69" s="29"/>
    </row>
    <row r="70" spans="4:31" ht="12.75" customHeight="1" x14ac:dyDescent="0.25">
      <c r="D70" s="61"/>
      <c r="AD70" s="30"/>
      <c r="AE70" s="29"/>
    </row>
    <row r="71" spans="4:31" ht="12.75" customHeight="1" x14ac:dyDescent="0.25">
      <c r="D71" s="61"/>
      <c r="AD71" s="30"/>
      <c r="AE71" s="29"/>
    </row>
    <row r="72" spans="4:31" ht="12.75" customHeight="1" x14ac:dyDescent="0.25">
      <c r="D72" s="61"/>
      <c r="AD72" s="30"/>
      <c r="AE72" s="29"/>
    </row>
    <row r="73" spans="4:31" ht="12.75" customHeight="1" x14ac:dyDescent="0.25">
      <c r="D73" s="61"/>
      <c r="AD73" s="30"/>
      <c r="AE73" s="29"/>
    </row>
    <row r="74" spans="4:31" ht="12.75" customHeight="1" x14ac:dyDescent="0.25">
      <c r="D74" s="61"/>
      <c r="AD74" s="30"/>
      <c r="AE74" s="29"/>
    </row>
    <row r="75" spans="4:31" ht="12.75" customHeight="1" x14ac:dyDescent="0.25">
      <c r="D75" s="61"/>
      <c r="AD75" s="30"/>
      <c r="AE75" s="29"/>
    </row>
    <row r="76" spans="4:31" ht="12.75" customHeight="1" x14ac:dyDescent="0.25">
      <c r="D76" s="61"/>
      <c r="AD76" s="30"/>
      <c r="AE76" s="29"/>
    </row>
    <row r="77" spans="4:31" ht="12.75" customHeight="1" x14ac:dyDescent="0.25">
      <c r="D77" s="61"/>
      <c r="AD77" s="30"/>
      <c r="AE77" s="29"/>
    </row>
    <row r="78" spans="4:31" ht="12.75" customHeight="1" x14ac:dyDescent="0.25">
      <c r="D78" s="61"/>
      <c r="AD78" s="30"/>
      <c r="AE78" s="29"/>
    </row>
    <row r="79" spans="4:31" ht="12.75" customHeight="1" x14ac:dyDescent="0.25">
      <c r="D79" s="61"/>
    </row>
    <row r="80" spans="4:31" ht="12.75" customHeight="1" x14ac:dyDescent="0.25">
      <c r="D80" s="61"/>
    </row>
    <row r="81" spans="4:25" ht="12.75" customHeight="1" x14ac:dyDescent="0.25">
      <c r="D81" s="61"/>
    </row>
    <row r="82" spans="4:25" ht="12.75" customHeight="1" x14ac:dyDescent="0.25">
      <c r="D82" s="61"/>
    </row>
    <row r="83" spans="4:25" ht="12.75" customHeight="1" x14ac:dyDescent="0.25">
      <c r="D83" s="61"/>
    </row>
    <row r="84" spans="4:25" ht="12.75" customHeight="1" x14ac:dyDescent="0.25">
      <c r="D84" s="61"/>
    </row>
    <row r="85" spans="4:25" ht="12.75" customHeight="1" x14ac:dyDescent="0.25">
      <c r="D85" s="61"/>
    </row>
    <row r="86" spans="4:25" ht="12.75" customHeight="1" x14ac:dyDescent="0.25">
      <c r="D86" s="61"/>
    </row>
    <row r="87" spans="4:25" ht="12.75" customHeight="1" x14ac:dyDescent="0.25">
      <c r="D87" s="61"/>
      <c r="Y87" s="1"/>
    </row>
    <row r="88" spans="4:25" ht="12.75" customHeight="1" x14ac:dyDescent="0.25">
      <c r="D88" s="61"/>
      <c r="Y88" s="1"/>
    </row>
    <row r="89" spans="4:25" s="1" customFormat="1" ht="12.75" customHeight="1" x14ac:dyDescent="0.25">
      <c r="D89" s="61"/>
      <c r="J89"/>
      <c r="W89"/>
      <c r="X89" s="49"/>
    </row>
    <row r="90" spans="4:25" s="1" customFormat="1" ht="12.75" customHeight="1" x14ac:dyDescent="0.25">
      <c r="D90" s="61"/>
      <c r="J90"/>
      <c r="W90"/>
      <c r="X90" s="49"/>
      <c r="Y90"/>
    </row>
    <row r="91" spans="4:25" s="1" customFormat="1" ht="12.75" customHeight="1" x14ac:dyDescent="0.25">
      <c r="D91" s="61"/>
      <c r="J91"/>
      <c r="W91"/>
      <c r="X91" s="49"/>
      <c r="Y91"/>
    </row>
    <row r="92" spans="4:25" ht="12.75" customHeight="1" x14ac:dyDescent="0.25">
      <c r="D92" s="61"/>
      <c r="J92" s="1"/>
      <c r="W92" s="1"/>
      <c r="X92" s="50"/>
    </row>
    <row r="93" spans="4:25" ht="12.75" customHeight="1" x14ac:dyDescent="0.25">
      <c r="D93" s="61"/>
      <c r="J93" s="1"/>
      <c r="W93" s="1"/>
      <c r="X93" s="50"/>
    </row>
    <row r="94" spans="4:25" ht="12.75" customHeight="1" x14ac:dyDescent="0.25">
      <c r="D94" s="61"/>
      <c r="J94" s="1"/>
      <c r="W94" s="1"/>
      <c r="X94" s="50"/>
    </row>
    <row r="95" spans="4:25" ht="12.75" customHeight="1" x14ac:dyDescent="0.25">
      <c r="D95" s="61"/>
    </row>
    <row r="96" spans="4:25" ht="12.75" customHeight="1" x14ac:dyDescent="0.25">
      <c r="D96" s="61"/>
    </row>
    <row r="97" spans="4:4" ht="12.75" customHeight="1" x14ac:dyDescent="0.25">
      <c r="D97" s="61"/>
    </row>
    <row r="98" spans="4:4" ht="12.75" customHeight="1" x14ac:dyDescent="0.25">
      <c r="D98" s="61"/>
    </row>
    <row r="99" spans="4:4" ht="12.75" customHeight="1" x14ac:dyDescent="0.25">
      <c r="D99" s="61"/>
    </row>
    <row r="100" spans="4:4" ht="12.75" customHeight="1" x14ac:dyDescent="0.25">
      <c r="D100" s="61"/>
    </row>
    <row r="101" spans="4:4" ht="12.75" customHeight="1" x14ac:dyDescent="0.25">
      <c r="D101" s="61"/>
    </row>
    <row r="102" spans="4:4" ht="12.75" customHeight="1" x14ac:dyDescent="0.25">
      <c r="D102" s="61"/>
    </row>
    <row r="103" spans="4:4" ht="12.75" customHeight="1" x14ac:dyDescent="0.25">
      <c r="D103" s="61"/>
    </row>
    <row r="104" spans="4:4" ht="12.75" customHeight="1" x14ac:dyDescent="0.25">
      <c r="D104" s="61"/>
    </row>
    <row r="105" spans="4:4" ht="12.75" customHeight="1" x14ac:dyDescent="0.25">
      <c r="D105" s="61"/>
    </row>
    <row r="106" spans="4:4" ht="12.75" customHeight="1" x14ac:dyDescent="0.25">
      <c r="D106" s="61"/>
    </row>
    <row r="107" spans="4:4" ht="12.75" customHeight="1" x14ac:dyDescent="0.25">
      <c r="D107" s="61"/>
    </row>
    <row r="108" spans="4:4" ht="12.75" customHeight="1" x14ac:dyDescent="0.25">
      <c r="D108" s="61"/>
    </row>
    <row r="109" spans="4:4" ht="12.75" customHeight="1" x14ac:dyDescent="0.25">
      <c r="D109" s="61"/>
    </row>
    <row r="110" spans="4:4" ht="12.75" customHeight="1" x14ac:dyDescent="0.25">
      <c r="D110" s="61"/>
    </row>
    <row r="111" spans="4:4" ht="12.75" customHeight="1" x14ac:dyDescent="0.25">
      <c r="D111" s="61"/>
    </row>
    <row r="112" spans="4:4" ht="12.75" customHeight="1" x14ac:dyDescent="0.25">
      <c r="D112" s="61"/>
    </row>
    <row r="113" spans="2:4" ht="12.75" customHeight="1" x14ac:dyDescent="0.25">
      <c r="D113" s="61"/>
    </row>
    <row r="114" spans="2:4" ht="12.75" customHeight="1" x14ac:dyDescent="0.25">
      <c r="D114" s="61"/>
    </row>
    <row r="115" spans="2:4" ht="12.75" customHeight="1" x14ac:dyDescent="0.25">
      <c r="D115" s="61"/>
    </row>
    <row r="116" spans="2:4" ht="12.75" customHeight="1" x14ac:dyDescent="0.25">
      <c r="D116" s="61"/>
    </row>
    <row r="117" spans="2:4" ht="12.75" customHeight="1" x14ac:dyDescent="0.25">
      <c r="D117" s="61"/>
    </row>
    <row r="118" spans="2:4" ht="12.75" customHeight="1" x14ac:dyDescent="0.25">
      <c r="B118" s="61"/>
      <c r="C118" s="61"/>
      <c r="D118" s="61"/>
    </row>
    <row r="119" spans="2:4" ht="12.75" customHeight="1" x14ac:dyDescent="0.25">
      <c r="B119" s="61"/>
      <c r="C119" s="61"/>
      <c r="D119" s="61"/>
    </row>
    <row r="120" spans="2:4" ht="12.75" customHeight="1" x14ac:dyDescent="0.25">
      <c r="B120" s="61"/>
      <c r="C120" s="61"/>
      <c r="D120" s="61"/>
    </row>
    <row r="121" spans="2:4" ht="12.75" customHeight="1" x14ac:dyDescent="0.25">
      <c r="B121" s="61"/>
      <c r="C121" s="61"/>
      <c r="D121" s="61"/>
    </row>
    <row r="122" spans="2:4" ht="12.75" customHeight="1" x14ac:dyDescent="0.25">
      <c r="B122" s="61"/>
      <c r="C122" s="61"/>
    </row>
  </sheetData>
  <sortState xmlns:xlrd2="http://schemas.microsoft.com/office/spreadsheetml/2017/richdata2" ref="AD12:AD64">
    <sortCondition ref="AD12:AD64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S62"/>
  <sheetViews>
    <sheetView showGridLines="0" tabSelected="1" topLeftCell="A28" zoomScale="70" zoomScaleNormal="70" zoomScaleSheetLayoutView="120" workbookViewId="0">
      <selection activeCell="AV6" sqref="AV6"/>
    </sheetView>
  </sheetViews>
  <sheetFormatPr baseColWidth="10" defaultColWidth="2.5703125" defaultRowHeight="15" x14ac:dyDescent="0.25"/>
  <cols>
    <col min="1" max="1" width="1.5703125" style="5" customWidth="1"/>
    <col min="2" max="2" width="3.85546875" style="5" customWidth="1"/>
    <col min="3" max="3" width="6.140625" style="5" customWidth="1"/>
    <col min="4" max="4" width="1.7109375" style="5" customWidth="1"/>
    <col min="5" max="7" width="2.5703125" style="5"/>
    <col min="8" max="8" width="7.42578125" style="5" customWidth="1"/>
    <col min="9" max="10" width="2.5703125" style="5"/>
    <col min="11" max="11" width="3" style="5" bestFit="1" customWidth="1"/>
    <col min="12" max="12" width="3.5703125" style="5" customWidth="1"/>
    <col min="13" max="13" width="3" style="5" bestFit="1" customWidth="1"/>
    <col min="14" max="20" width="2.5703125" style="5"/>
    <col min="21" max="21" width="4.28515625" style="5" customWidth="1"/>
    <col min="22" max="22" width="2.5703125" style="5"/>
    <col min="23" max="23" width="3.5703125" style="5" customWidth="1"/>
    <col min="24" max="30" width="2.5703125" style="5"/>
    <col min="31" max="31" width="4" style="5" bestFit="1" customWidth="1"/>
    <col min="32" max="39" width="2.5703125" style="5"/>
    <col min="40" max="40" width="1.85546875" style="5" customWidth="1"/>
    <col min="41" max="52" width="2.5703125" style="5"/>
    <col min="53" max="53" width="7" style="5" bestFit="1" customWidth="1"/>
    <col min="54" max="16384" width="2.5703125" style="5"/>
  </cols>
  <sheetData>
    <row r="1" spans="1:45" ht="74.25" customHeight="1" x14ac:dyDescent="0.25">
      <c r="A1" s="114"/>
      <c r="B1" s="115"/>
      <c r="C1" s="115"/>
      <c r="D1" s="115"/>
      <c r="E1" s="115"/>
      <c r="F1" s="115"/>
      <c r="G1" s="115"/>
      <c r="H1" s="115"/>
      <c r="I1" s="115"/>
      <c r="J1" s="143" t="s">
        <v>494</v>
      </c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  <c r="AE1" s="126"/>
      <c r="AF1" s="126"/>
      <c r="AG1" s="126"/>
      <c r="AH1" s="126"/>
      <c r="AI1" s="126"/>
      <c r="AJ1" s="126"/>
      <c r="AK1" s="126"/>
      <c r="AL1" s="126"/>
      <c r="AM1" s="126"/>
      <c r="AN1" s="127"/>
      <c r="AO1" s="6"/>
      <c r="AP1" s="6"/>
      <c r="AQ1" s="6"/>
      <c r="AR1" s="6"/>
      <c r="AS1" s="6"/>
    </row>
    <row r="2" spans="1:45" ht="27.75" customHeight="1" x14ac:dyDescent="0.25">
      <c r="A2" s="117"/>
      <c r="B2" s="118"/>
      <c r="C2" s="118"/>
      <c r="D2" s="118"/>
      <c r="E2" s="118"/>
      <c r="F2" s="118"/>
      <c r="G2" s="118"/>
      <c r="H2" s="118"/>
      <c r="I2" s="118"/>
      <c r="J2" s="123" t="s">
        <v>493</v>
      </c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5"/>
    </row>
    <row r="3" spans="1:45" ht="4.5" customHeight="1" x14ac:dyDescent="0.25">
      <c r="A3" s="116"/>
      <c r="B3" s="118"/>
      <c r="C3" s="118"/>
      <c r="D3" s="118"/>
      <c r="E3" s="118"/>
      <c r="F3" s="118"/>
      <c r="G3" s="118"/>
      <c r="H3" s="118"/>
      <c r="I3" s="118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0"/>
      <c r="AI3" s="140"/>
      <c r="AJ3" s="140"/>
      <c r="AK3" s="140"/>
      <c r="AL3" s="140"/>
      <c r="AM3" s="140"/>
      <c r="AN3" s="141"/>
    </row>
    <row r="4" spans="1:45" ht="21" customHeight="1" x14ac:dyDescent="0.25">
      <c r="A4" s="8"/>
      <c r="B4" s="138" t="s">
        <v>21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139"/>
      <c r="AG4" s="139"/>
      <c r="AH4" s="139"/>
      <c r="AI4" s="139"/>
      <c r="AJ4" s="139"/>
      <c r="AK4" s="139"/>
      <c r="AL4" s="139"/>
      <c r="AM4" s="135"/>
      <c r="AN4" s="10"/>
    </row>
    <row r="5" spans="1:45" ht="6.75" customHeight="1" thickBot="1" x14ac:dyDescent="0.3">
      <c r="A5" s="9"/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10"/>
    </row>
    <row r="6" spans="1:45" ht="16.5" customHeight="1" thickBot="1" x14ac:dyDescent="0.3">
      <c r="A6" s="9"/>
      <c r="B6" s="137" t="s">
        <v>0</v>
      </c>
      <c r="C6" s="137"/>
      <c r="D6" s="137"/>
      <c r="E6" s="137"/>
      <c r="F6" s="102"/>
      <c r="G6" s="97"/>
      <c r="H6" s="97"/>
      <c r="I6" s="97"/>
      <c r="J6" s="97"/>
      <c r="K6" s="101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87" t="s">
        <v>9</v>
      </c>
      <c r="AB6" s="87"/>
      <c r="AC6" s="87"/>
      <c r="AD6" s="87"/>
      <c r="AE6" s="98"/>
      <c r="AF6" s="99"/>
      <c r="AG6" s="99"/>
      <c r="AH6" s="99"/>
      <c r="AI6" s="99"/>
      <c r="AJ6" s="99"/>
      <c r="AK6" s="99"/>
      <c r="AL6" s="99"/>
      <c r="AM6" s="100"/>
      <c r="AN6" s="10"/>
    </row>
    <row r="7" spans="1:45" ht="6" customHeight="1" x14ac:dyDescent="0.25">
      <c r="A7" s="9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128"/>
      <c r="AN7" s="10"/>
    </row>
    <row r="8" spans="1:45" ht="15.75" customHeight="1" x14ac:dyDescent="0.25">
      <c r="A8" s="9"/>
      <c r="B8" s="134" t="s">
        <v>309</v>
      </c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129"/>
      <c r="Q8" s="129"/>
      <c r="R8" s="129"/>
      <c r="S8" s="129"/>
      <c r="T8" s="129"/>
      <c r="U8" s="129"/>
      <c r="V8" s="129"/>
      <c r="W8" s="129"/>
      <c r="X8" s="129"/>
      <c r="Y8" s="129"/>
      <c r="Z8" s="129"/>
      <c r="AA8" s="129"/>
      <c r="AB8" s="129"/>
      <c r="AC8" s="129"/>
      <c r="AD8" s="129"/>
      <c r="AE8" s="129"/>
      <c r="AF8" s="129"/>
      <c r="AG8" s="129"/>
      <c r="AH8" s="129"/>
      <c r="AI8" s="129"/>
      <c r="AJ8" s="129"/>
      <c r="AK8" s="129"/>
      <c r="AL8" s="129"/>
      <c r="AM8" s="129"/>
      <c r="AN8" s="10"/>
    </row>
    <row r="9" spans="1:45" ht="3.75" customHeight="1" x14ac:dyDescent="0.25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10"/>
    </row>
    <row r="10" spans="1:45" x14ac:dyDescent="0.25">
      <c r="A10" s="9"/>
      <c r="B10" s="73" t="s">
        <v>16</v>
      </c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5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10"/>
    </row>
    <row r="11" spans="1:45" ht="3.75" customHeight="1" x14ac:dyDescent="0.25">
      <c r="A11" s="9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55"/>
      <c r="AN11" s="10"/>
    </row>
    <row r="12" spans="1:45" x14ac:dyDescent="0.25">
      <c r="A12" s="9"/>
      <c r="B12" s="73" t="s">
        <v>38</v>
      </c>
      <c r="C12" s="73"/>
      <c r="D12" s="73"/>
      <c r="E12" s="73"/>
      <c r="F12" s="73"/>
      <c r="G12" s="73"/>
      <c r="H12" s="73"/>
      <c r="I12" s="73"/>
      <c r="J12" s="73"/>
      <c r="K12" s="73"/>
      <c r="L12" s="75"/>
      <c r="M12" s="103"/>
      <c r="N12" s="104"/>
      <c r="O12" s="104"/>
      <c r="P12" s="104"/>
      <c r="Q12" s="104"/>
      <c r="R12" s="104"/>
      <c r="S12" s="105"/>
      <c r="T12" s="11"/>
      <c r="U12" s="77" t="s">
        <v>1</v>
      </c>
      <c r="V12" s="78"/>
      <c r="W12" s="71"/>
      <c r="X12" s="72"/>
      <c r="Y12" s="106" t="s">
        <v>40</v>
      </c>
      <c r="Z12" s="87"/>
      <c r="AA12" s="87"/>
      <c r="AB12" s="87"/>
      <c r="AC12" s="87"/>
      <c r="AD12" s="87"/>
      <c r="AE12" s="87"/>
      <c r="AF12" s="107"/>
      <c r="AG12" s="67"/>
      <c r="AH12" s="67"/>
      <c r="AI12" s="67"/>
      <c r="AJ12" s="67"/>
      <c r="AK12" s="67"/>
      <c r="AL12" s="67"/>
      <c r="AM12" s="67"/>
      <c r="AN12" s="10"/>
    </row>
    <row r="13" spans="1:45" ht="3" customHeight="1" x14ac:dyDescent="0.25">
      <c r="A13" s="9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0"/>
    </row>
    <row r="14" spans="1:45" x14ac:dyDescent="0.25">
      <c r="A14" s="9"/>
      <c r="B14" s="73" t="s">
        <v>39</v>
      </c>
      <c r="C14" s="73"/>
      <c r="D14" s="73"/>
      <c r="E14" s="75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11"/>
      <c r="S14" s="77" t="s">
        <v>18</v>
      </c>
      <c r="T14" s="77"/>
      <c r="U14" s="78"/>
      <c r="V14" s="67"/>
      <c r="W14" s="67"/>
      <c r="X14" s="67"/>
      <c r="Y14" s="67"/>
      <c r="Z14" s="67"/>
      <c r="AA14" s="67"/>
      <c r="AB14" s="11"/>
      <c r="AC14" s="77" t="s">
        <v>17</v>
      </c>
      <c r="AD14" s="77"/>
      <c r="AE14" s="78"/>
      <c r="AF14" s="68"/>
      <c r="AG14" s="69"/>
      <c r="AH14" s="69"/>
      <c r="AI14" s="69"/>
      <c r="AJ14" s="69"/>
      <c r="AK14" s="69"/>
      <c r="AL14" s="69"/>
      <c r="AM14" s="70"/>
      <c r="AN14" s="10"/>
    </row>
    <row r="15" spans="1:45" ht="4.5" customHeight="1" x14ac:dyDescent="0.25">
      <c r="A15" s="9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0"/>
    </row>
    <row r="16" spans="1:45" x14ac:dyDescent="0.25">
      <c r="A16" s="9"/>
      <c r="B16" s="73" t="s">
        <v>68</v>
      </c>
      <c r="C16" s="73"/>
      <c r="D16" s="73"/>
      <c r="E16" s="75"/>
      <c r="F16" s="67"/>
      <c r="G16" s="67"/>
      <c r="H16" s="67"/>
      <c r="I16" s="67"/>
      <c r="J16" s="67"/>
      <c r="K16" s="11"/>
      <c r="L16" s="77" t="s">
        <v>6</v>
      </c>
      <c r="M16" s="77"/>
      <c r="N16" s="77"/>
      <c r="O16" s="78"/>
      <c r="P16" s="68"/>
      <c r="Q16" s="69"/>
      <c r="R16" s="69"/>
      <c r="S16" s="69"/>
      <c r="T16" s="69"/>
      <c r="U16" s="69"/>
      <c r="V16" s="69"/>
      <c r="W16" s="70"/>
      <c r="X16" s="11"/>
      <c r="Y16" s="77" t="s">
        <v>19</v>
      </c>
      <c r="Z16" s="77"/>
      <c r="AA16" s="77"/>
      <c r="AB16" s="77"/>
      <c r="AC16" s="77"/>
      <c r="AD16" s="78"/>
      <c r="AE16" s="68"/>
      <c r="AF16" s="69"/>
      <c r="AG16" s="69"/>
      <c r="AH16" s="69"/>
      <c r="AI16" s="69"/>
      <c r="AJ16" s="69"/>
      <c r="AK16" s="69"/>
      <c r="AL16" s="69"/>
      <c r="AM16" s="70"/>
      <c r="AN16" s="10"/>
    </row>
    <row r="17" spans="1:40" ht="3.75" customHeight="1" x14ac:dyDescent="0.25">
      <c r="A17" s="9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0"/>
    </row>
    <row r="18" spans="1:40" x14ac:dyDescent="0.25">
      <c r="A18" s="9"/>
      <c r="B18" s="73" t="s">
        <v>43</v>
      </c>
      <c r="C18" s="73"/>
      <c r="D18" s="73"/>
      <c r="E18" s="73"/>
      <c r="F18" s="73"/>
      <c r="G18" s="73"/>
      <c r="H18" s="73"/>
      <c r="I18" s="73"/>
      <c r="J18" s="75"/>
      <c r="K18" s="80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10"/>
    </row>
    <row r="19" spans="1:40" ht="5.25" customHeight="1" x14ac:dyDescent="0.25">
      <c r="A19" s="9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55"/>
      <c r="AN19" s="10"/>
    </row>
    <row r="20" spans="1:40" x14ac:dyDescent="0.25">
      <c r="A20" s="9"/>
      <c r="B20" s="73" t="s">
        <v>73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12"/>
      <c r="T20" s="12"/>
      <c r="U20" s="9"/>
      <c r="V20" s="71"/>
      <c r="W20" s="72"/>
      <c r="X20" s="9"/>
      <c r="Y20" s="12"/>
      <c r="Z20" s="12" t="s">
        <v>74</v>
      </c>
      <c r="AA20" s="12"/>
      <c r="AB20" s="12"/>
      <c r="AC20" s="12"/>
      <c r="AD20" s="68"/>
      <c r="AE20" s="69"/>
      <c r="AF20" s="69"/>
      <c r="AG20" s="69"/>
      <c r="AH20" s="69"/>
      <c r="AI20" s="69"/>
      <c r="AJ20" s="69"/>
      <c r="AK20" s="69"/>
      <c r="AL20" s="70"/>
      <c r="AM20" s="11"/>
      <c r="AN20" s="10"/>
    </row>
    <row r="21" spans="1:40" ht="6" customHeight="1" x14ac:dyDescent="0.25">
      <c r="A21" s="9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0"/>
    </row>
    <row r="22" spans="1:40" x14ac:dyDescent="0.25">
      <c r="A22" s="9"/>
      <c r="B22" s="73" t="s">
        <v>95</v>
      </c>
      <c r="C22" s="73"/>
      <c r="D22" s="73"/>
      <c r="E22" s="73"/>
      <c r="F22" s="73"/>
      <c r="G22" s="73"/>
      <c r="H22" s="73"/>
      <c r="I22" s="12" t="s">
        <v>75</v>
      </c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71"/>
      <c r="W22" s="72"/>
      <c r="X22" s="12"/>
      <c r="Y22" s="12"/>
      <c r="Z22" s="12" t="s">
        <v>74</v>
      </c>
      <c r="AA22" s="12"/>
      <c r="AB22" s="12"/>
      <c r="AC22" s="12"/>
      <c r="AD22" s="68"/>
      <c r="AE22" s="69"/>
      <c r="AF22" s="69"/>
      <c r="AG22" s="69"/>
      <c r="AH22" s="69"/>
      <c r="AI22" s="69"/>
      <c r="AJ22" s="69"/>
      <c r="AK22" s="69"/>
      <c r="AL22" s="70"/>
      <c r="AM22" s="11"/>
      <c r="AN22" s="10"/>
    </row>
    <row r="23" spans="1:40" x14ac:dyDescent="0.25">
      <c r="A23" s="9"/>
      <c r="B23" s="73"/>
      <c r="C23" s="73"/>
      <c r="D23" s="73"/>
      <c r="E23" s="73"/>
      <c r="F23" s="73"/>
      <c r="G23" s="73"/>
      <c r="H23" s="73"/>
      <c r="I23" s="12" t="s">
        <v>76</v>
      </c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71"/>
      <c r="W23" s="72"/>
      <c r="X23" s="12"/>
      <c r="Y23" s="12"/>
      <c r="Z23" s="12" t="s">
        <v>77</v>
      </c>
      <c r="AA23" s="12"/>
      <c r="AB23" s="12"/>
      <c r="AC23" s="12"/>
      <c r="AD23" s="68"/>
      <c r="AE23" s="69"/>
      <c r="AF23" s="69"/>
      <c r="AG23" s="69"/>
      <c r="AH23" s="69"/>
      <c r="AI23" s="69"/>
      <c r="AJ23" s="69"/>
      <c r="AK23" s="69"/>
      <c r="AL23" s="70"/>
      <c r="AM23" s="11"/>
      <c r="AN23" s="10"/>
    </row>
    <row r="24" spans="1:40" x14ac:dyDescent="0.25">
      <c r="A24" s="9"/>
      <c r="B24" s="73"/>
      <c r="C24" s="73"/>
      <c r="D24" s="73"/>
      <c r="E24" s="73"/>
      <c r="F24" s="73"/>
      <c r="G24" s="73"/>
      <c r="H24" s="73"/>
      <c r="I24" s="12" t="s">
        <v>386</v>
      </c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71"/>
      <c r="W24" s="72"/>
      <c r="X24" s="12"/>
      <c r="Y24" s="12"/>
      <c r="Z24" s="12" t="s">
        <v>78</v>
      </c>
      <c r="AA24" s="12"/>
      <c r="AB24" s="12"/>
      <c r="AC24" s="12"/>
      <c r="AD24" s="94"/>
      <c r="AE24" s="95"/>
      <c r="AF24" s="95"/>
      <c r="AG24" s="95"/>
      <c r="AH24" s="95"/>
      <c r="AI24" s="95"/>
      <c r="AJ24" s="95"/>
      <c r="AK24" s="95"/>
      <c r="AL24" s="96"/>
      <c r="AM24" s="11"/>
      <c r="AN24" s="10"/>
    </row>
    <row r="25" spans="1:40" ht="17.25" customHeight="1" x14ac:dyDescent="0.25">
      <c r="A25" s="9"/>
      <c r="B25" s="11"/>
      <c r="C25" s="11"/>
      <c r="D25" s="11"/>
      <c r="E25" s="11"/>
      <c r="F25" s="11"/>
      <c r="G25" s="11"/>
      <c r="H25" s="11"/>
      <c r="I25" s="93" t="s">
        <v>306</v>
      </c>
      <c r="J25" s="93"/>
      <c r="K25" s="93"/>
      <c r="L25" s="93"/>
      <c r="M25" s="93"/>
      <c r="N25" s="93"/>
      <c r="O25" s="93"/>
      <c r="P25" s="93"/>
      <c r="Q25" s="93"/>
      <c r="R25" s="93"/>
      <c r="S25" s="11"/>
      <c r="T25" s="11"/>
      <c r="U25" s="11"/>
      <c r="V25" s="71"/>
      <c r="W25" s="72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30"/>
      <c r="AN25" s="10"/>
    </row>
    <row r="26" spans="1:40" x14ac:dyDescent="0.25">
      <c r="A26" s="9"/>
      <c r="B26" s="77" t="s">
        <v>41</v>
      </c>
      <c r="C26" s="77"/>
      <c r="D26" s="77"/>
      <c r="E26" s="78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10"/>
    </row>
    <row r="27" spans="1:40" ht="3" customHeight="1" x14ac:dyDescent="0.25">
      <c r="A27" s="9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0"/>
    </row>
    <row r="28" spans="1:40" x14ac:dyDescent="0.25">
      <c r="A28" s="9"/>
      <c r="B28" s="77" t="s">
        <v>7</v>
      </c>
      <c r="C28" s="77"/>
      <c r="D28" s="77"/>
      <c r="E28" s="77"/>
      <c r="F28" s="77"/>
      <c r="G28" s="78"/>
      <c r="H28" s="119"/>
      <c r="I28" s="119"/>
      <c r="J28" s="119"/>
      <c r="K28" s="119"/>
      <c r="L28" s="119"/>
      <c r="M28" s="119"/>
      <c r="N28" s="11"/>
      <c r="O28" s="77" t="s">
        <v>8</v>
      </c>
      <c r="P28" s="77"/>
      <c r="Q28" s="77"/>
      <c r="R28" s="77"/>
      <c r="S28" s="77"/>
      <c r="T28" s="78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10"/>
    </row>
    <row r="29" spans="1:40" ht="3.75" customHeight="1" x14ac:dyDescent="0.25">
      <c r="A29" s="9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10"/>
    </row>
    <row r="30" spans="1:40" ht="15.75" customHeight="1" x14ac:dyDescent="0.25">
      <c r="A30" s="9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82" t="s">
        <v>331</v>
      </c>
      <c r="M30" s="82"/>
      <c r="N30" s="82"/>
      <c r="O30" s="82"/>
      <c r="P30" s="82"/>
      <c r="Q30" s="82"/>
      <c r="R30" s="82"/>
      <c r="S30" s="82"/>
      <c r="T30" s="83"/>
      <c r="U30" s="111"/>
      <c r="V30" s="111"/>
      <c r="W30" s="111"/>
      <c r="X30" s="111"/>
      <c r="Y30" s="111"/>
      <c r="Z30" s="111"/>
      <c r="AA30" s="111"/>
      <c r="AB30" s="111"/>
      <c r="AC30" s="111"/>
      <c r="AD30" s="111"/>
      <c r="AE30" s="111"/>
      <c r="AF30" s="111"/>
      <c r="AG30" s="111"/>
      <c r="AH30" s="111"/>
      <c r="AI30" s="111"/>
      <c r="AJ30" s="111"/>
      <c r="AK30" s="111"/>
      <c r="AL30" s="111"/>
      <c r="AM30" s="111"/>
      <c r="AN30" s="10"/>
    </row>
    <row r="31" spans="1:40" ht="5.25" customHeight="1" x14ac:dyDescent="0.25">
      <c r="A31" s="9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9"/>
      <c r="M31" s="59"/>
      <c r="N31" s="59"/>
      <c r="O31" s="59"/>
      <c r="P31" s="59"/>
      <c r="Q31" s="59"/>
      <c r="R31" s="59"/>
      <c r="S31" s="59"/>
      <c r="T31" s="59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0"/>
    </row>
    <row r="32" spans="1:40" x14ac:dyDescent="0.25">
      <c r="A32" s="9"/>
      <c r="B32" s="73" t="s">
        <v>488</v>
      </c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12"/>
      <c r="O32" s="71"/>
      <c r="P32" s="72"/>
      <c r="Q32" s="12"/>
      <c r="R32" s="12"/>
      <c r="S32" s="58"/>
      <c r="T32" s="9"/>
      <c r="U32" s="73" t="s">
        <v>102</v>
      </c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91"/>
      <c r="AH32" s="92"/>
      <c r="AI32" s="92"/>
      <c r="AJ32" s="92"/>
      <c r="AK32" s="92"/>
      <c r="AL32" s="92"/>
      <c r="AM32" s="58"/>
      <c r="AN32" s="10"/>
    </row>
    <row r="33" spans="1:40" ht="2.25" customHeight="1" x14ac:dyDescent="0.25">
      <c r="A33" s="9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10"/>
    </row>
    <row r="34" spans="1:40" x14ac:dyDescent="0.25">
      <c r="A34" s="9"/>
      <c r="B34" s="77" t="s">
        <v>124</v>
      </c>
      <c r="C34" s="78"/>
      <c r="D34" s="68"/>
      <c r="E34" s="69"/>
      <c r="F34" s="69"/>
      <c r="G34" s="69"/>
      <c r="H34" s="69"/>
      <c r="I34" s="69"/>
      <c r="J34" s="70"/>
      <c r="K34" s="76" t="s">
        <v>125</v>
      </c>
      <c r="L34" s="77"/>
      <c r="M34" s="77"/>
      <c r="N34" s="78"/>
      <c r="O34" s="67"/>
      <c r="P34" s="67"/>
      <c r="Q34" s="67"/>
      <c r="R34" s="67"/>
      <c r="S34" s="67"/>
      <c r="T34" s="67"/>
      <c r="U34" s="67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 t="s">
        <v>199</v>
      </c>
      <c r="AH34" s="12"/>
      <c r="AI34" s="12"/>
      <c r="AJ34" s="12"/>
      <c r="AK34" s="12"/>
      <c r="AL34" s="12"/>
      <c r="AM34" s="58"/>
      <c r="AN34" s="10"/>
    </row>
    <row r="35" spans="1:40" ht="3" customHeight="1" x14ac:dyDescent="0.25">
      <c r="A35" s="9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10"/>
    </row>
    <row r="36" spans="1:40" ht="15" customHeight="1" x14ac:dyDescent="0.25">
      <c r="A36" s="9"/>
      <c r="B36" s="79" t="s">
        <v>308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79"/>
      <c r="AN36" s="10"/>
    </row>
    <row r="37" spans="1:40" ht="15" customHeight="1" x14ac:dyDescent="0.25">
      <c r="A37" s="9"/>
      <c r="B37" s="9"/>
      <c r="C37" s="87" t="s">
        <v>307</v>
      </c>
      <c r="D37" s="87"/>
      <c r="E37" s="87"/>
      <c r="F37" s="87"/>
      <c r="G37" s="87"/>
      <c r="H37" s="87"/>
      <c r="I37" s="87"/>
      <c r="J37" s="87"/>
      <c r="K37" s="87"/>
      <c r="L37" s="111"/>
      <c r="M37" s="111"/>
      <c r="N37" s="111"/>
      <c r="O37" s="111"/>
      <c r="P37" s="111"/>
      <c r="Q37" s="111"/>
      <c r="R37" s="111"/>
      <c r="S37" s="111"/>
      <c r="T37" s="58"/>
      <c r="U37" s="58"/>
      <c r="V37" s="77" t="s">
        <v>235</v>
      </c>
      <c r="W37" s="77"/>
      <c r="X37" s="77"/>
      <c r="Y37" s="77"/>
      <c r="Z37" s="77"/>
      <c r="AA37" s="77"/>
      <c r="AB37" s="77"/>
      <c r="AC37" s="77"/>
      <c r="AD37" s="77"/>
      <c r="AE37" s="111"/>
      <c r="AF37" s="111"/>
      <c r="AG37" s="111"/>
      <c r="AH37" s="111"/>
      <c r="AI37" s="111"/>
      <c r="AJ37" s="111"/>
      <c r="AK37" s="111"/>
      <c r="AL37" s="111"/>
      <c r="AM37" s="111"/>
      <c r="AN37" s="10"/>
    </row>
    <row r="38" spans="1:40" ht="15" customHeight="1" x14ac:dyDescent="0.25">
      <c r="A38" s="9"/>
      <c r="B38" s="57"/>
      <c r="C38" s="87" t="s">
        <v>236</v>
      </c>
      <c r="D38" s="112"/>
      <c r="E38" s="112"/>
      <c r="F38" s="112"/>
      <c r="G38" s="112"/>
      <c r="H38" s="112"/>
      <c r="I38" s="112"/>
      <c r="J38" s="112"/>
      <c r="K38" s="112"/>
      <c r="L38" s="113"/>
      <c r="M38" s="113"/>
      <c r="N38" s="113"/>
      <c r="O38" s="113"/>
      <c r="P38" s="113"/>
      <c r="Q38" s="113"/>
      <c r="R38" s="113"/>
      <c r="S38" s="113"/>
      <c r="T38" s="9"/>
      <c r="U38" s="9"/>
      <c r="V38" s="79"/>
      <c r="W38" s="79"/>
      <c r="X38" s="79"/>
      <c r="Y38" s="79"/>
      <c r="Z38" s="79"/>
      <c r="AA38" s="79"/>
      <c r="AB38" s="79"/>
      <c r="AC38" s="79"/>
      <c r="AD38" s="79"/>
      <c r="AE38" s="9"/>
      <c r="AF38" s="9"/>
      <c r="AG38" s="9"/>
      <c r="AH38" s="9"/>
      <c r="AI38" s="9"/>
      <c r="AJ38" s="9"/>
      <c r="AK38" s="9"/>
      <c r="AL38" s="9"/>
      <c r="AM38" s="7"/>
      <c r="AN38" s="10"/>
    </row>
    <row r="39" spans="1:40" ht="4.5" customHeight="1" x14ac:dyDescent="0.25">
      <c r="A39" s="9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56"/>
      <c r="AM39" s="56"/>
      <c r="AN39" s="10"/>
    </row>
    <row r="40" spans="1:40" ht="16.5" customHeight="1" x14ac:dyDescent="0.25">
      <c r="A40" s="9"/>
      <c r="B40" s="133" t="s">
        <v>492</v>
      </c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0"/>
    </row>
    <row r="41" spans="1:40" ht="4.5" customHeight="1" x14ac:dyDescent="0.25">
      <c r="A41" s="9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10"/>
    </row>
    <row r="42" spans="1:40" ht="3.75" customHeight="1" x14ac:dyDescent="0.25">
      <c r="A42" s="9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30"/>
      <c r="AN42" s="10"/>
    </row>
    <row r="43" spans="1:40" x14ac:dyDescent="0.25">
      <c r="A43" s="9"/>
      <c r="B43" s="73" t="s">
        <v>489</v>
      </c>
      <c r="C43" s="73"/>
      <c r="D43" s="73"/>
      <c r="E43" s="73"/>
      <c r="F43" s="73"/>
      <c r="G43" s="73"/>
      <c r="H43" s="73"/>
      <c r="I43" s="73"/>
      <c r="J43" s="73"/>
      <c r="K43" s="75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10"/>
    </row>
    <row r="44" spans="1:40" ht="4.5" customHeight="1" x14ac:dyDescent="0.25">
      <c r="A44" s="9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0"/>
    </row>
    <row r="45" spans="1:40" x14ac:dyDescent="0.25">
      <c r="A45" s="9"/>
      <c r="B45" s="73" t="s">
        <v>490</v>
      </c>
      <c r="C45" s="73"/>
      <c r="D45" s="73"/>
      <c r="E45" s="73"/>
      <c r="F45" s="73"/>
      <c r="G45" s="73"/>
      <c r="H45" s="73"/>
      <c r="I45" s="73"/>
      <c r="J45" s="73"/>
      <c r="K45" s="75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76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7"/>
      <c r="AI45" s="77"/>
      <c r="AJ45" s="77"/>
      <c r="AK45" s="77"/>
      <c r="AL45" s="77"/>
      <c r="AM45" s="77"/>
      <c r="AN45" s="10"/>
    </row>
    <row r="46" spans="1:40" ht="3.75" customHeight="1" x14ac:dyDescent="0.25">
      <c r="A46" s="9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0"/>
    </row>
    <row r="47" spans="1:40" ht="15" hidden="1" customHeight="1" x14ac:dyDescent="0.25">
      <c r="A47" s="9"/>
      <c r="B47" s="73" t="s">
        <v>20</v>
      </c>
      <c r="C47" s="73"/>
      <c r="D47" s="73"/>
      <c r="E47" s="73"/>
      <c r="F47" s="75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8"/>
      <c r="AN47" s="10"/>
    </row>
    <row r="48" spans="1:40" ht="3.75" customHeight="1" x14ac:dyDescent="0.25">
      <c r="A48" s="9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0"/>
    </row>
    <row r="49" spans="1:40" x14ac:dyDescent="0.25">
      <c r="A49" s="9"/>
      <c r="B49" s="73" t="s">
        <v>491</v>
      </c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9"/>
      <c r="N49" s="67"/>
      <c r="O49" s="67"/>
      <c r="P49" s="87" t="s">
        <v>44</v>
      </c>
      <c r="Q49" s="87"/>
      <c r="R49" s="87"/>
      <c r="S49" s="87"/>
      <c r="T49" s="87"/>
      <c r="U49" s="87"/>
      <c r="V49" s="107"/>
      <c r="W49" s="67"/>
      <c r="X49" s="67"/>
      <c r="Y49" s="11"/>
      <c r="Z49" s="9"/>
      <c r="AA49" s="11" t="s">
        <v>116</v>
      </c>
      <c r="AB49" s="9"/>
      <c r="AC49" s="9"/>
      <c r="AD49" s="9"/>
      <c r="AE49" s="9"/>
      <c r="AF49" s="9"/>
      <c r="AG49" s="84"/>
      <c r="AH49" s="85"/>
      <c r="AI49" s="85"/>
      <c r="AJ49" s="85"/>
      <c r="AK49" s="85"/>
      <c r="AL49" s="85"/>
      <c r="AM49" s="86"/>
      <c r="AN49" s="10"/>
    </row>
    <row r="50" spans="1:40" ht="3.75" customHeight="1" x14ac:dyDescent="0.25">
      <c r="A50" s="9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0"/>
    </row>
    <row r="51" spans="1:40" ht="15" customHeight="1" x14ac:dyDescent="0.25">
      <c r="A51" s="9"/>
      <c r="B51" s="73" t="s">
        <v>104</v>
      </c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12"/>
      <c r="N51" s="9"/>
      <c r="O51" s="9"/>
      <c r="P51" s="9"/>
      <c r="Q51" s="9"/>
      <c r="R51" s="9"/>
      <c r="S51" s="87" t="s">
        <v>23</v>
      </c>
      <c r="T51" s="87"/>
      <c r="U51" s="87"/>
      <c r="V51" s="52"/>
      <c r="W51" s="120"/>
      <c r="X51" s="119"/>
      <c r="Y51" s="119"/>
      <c r="Z51" s="119"/>
      <c r="AA51" s="119"/>
      <c r="AB51" s="9"/>
      <c r="AC51" s="87" t="s">
        <v>24</v>
      </c>
      <c r="AD51" s="87"/>
      <c r="AE51" s="87"/>
      <c r="AF51" s="10"/>
      <c r="AG51" s="88"/>
      <c r="AH51" s="89"/>
      <c r="AI51" s="89"/>
      <c r="AJ51" s="89"/>
      <c r="AK51" s="89"/>
      <c r="AL51" s="89"/>
      <c r="AM51" s="90"/>
      <c r="AN51" s="10"/>
    </row>
    <row r="52" spans="1:40" ht="4.5" customHeight="1" x14ac:dyDescent="0.25">
      <c r="A52" s="9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55"/>
      <c r="AN52" s="10"/>
    </row>
    <row r="53" spans="1:40" ht="15" customHeight="1" x14ac:dyDescent="0.25">
      <c r="A53" s="9"/>
      <c r="B53" s="73" t="s">
        <v>72</v>
      </c>
      <c r="C53" s="73"/>
      <c r="D53" s="73"/>
      <c r="E53" s="73"/>
      <c r="F53" s="73"/>
      <c r="G53" s="73"/>
      <c r="H53" s="73"/>
      <c r="I53" s="73"/>
      <c r="J53" s="9"/>
      <c r="K53" s="9"/>
      <c r="L53" s="9"/>
      <c r="M53" s="9"/>
      <c r="N53" s="108"/>
      <c r="O53" s="109"/>
      <c r="P53" s="109"/>
      <c r="Q53" s="109"/>
      <c r="R53" s="109"/>
      <c r="S53" s="110"/>
      <c r="T53" s="54"/>
      <c r="U53" s="9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131"/>
      <c r="AN53" s="10"/>
    </row>
    <row r="54" spans="1:40" ht="18" customHeight="1" x14ac:dyDescent="0.25">
      <c r="A54" s="9"/>
      <c r="B54" s="73" t="s">
        <v>305</v>
      </c>
      <c r="C54" s="73"/>
      <c r="D54" s="73"/>
      <c r="E54" s="73"/>
      <c r="F54" s="73"/>
      <c r="G54" s="73"/>
      <c r="H54" s="73"/>
      <c r="I54" s="73"/>
      <c r="J54" s="73"/>
      <c r="K54" s="75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4"/>
      <c r="AL54" s="74"/>
      <c r="AM54" s="74"/>
      <c r="AN54" s="10"/>
    </row>
    <row r="55" spans="1:40" ht="3.75" customHeight="1" x14ac:dyDescent="0.25">
      <c r="A55" s="9"/>
      <c r="B55" s="11"/>
      <c r="C55" s="11"/>
      <c r="D55" s="11"/>
      <c r="E55" s="11"/>
      <c r="F55" s="11"/>
      <c r="G55" s="11"/>
      <c r="H55" s="11"/>
      <c r="I55" s="11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32"/>
      <c r="AN55" s="10"/>
    </row>
    <row r="56" spans="1:40" ht="4.5" customHeight="1" x14ac:dyDescent="0.2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10"/>
    </row>
    <row r="57" spans="1:40" ht="8.25" customHeight="1" x14ac:dyDescent="0.25">
      <c r="A57" s="142"/>
      <c r="B57" s="136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5"/>
    </row>
    <row r="58" spans="1:40" x14ac:dyDescent="0.25">
      <c r="A58" s="8"/>
      <c r="B58" s="121" t="s">
        <v>71</v>
      </c>
      <c r="C58" s="121"/>
      <c r="D58" s="121"/>
      <c r="E58" s="121"/>
      <c r="F58" s="121"/>
      <c r="G58" s="121"/>
      <c r="H58" s="121"/>
      <c r="I58" s="121"/>
      <c r="J58" s="121"/>
      <c r="K58" s="121"/>
      <c r="L58" s="121"/>
      <c r="M58" s="121"/>
      <c r="N58" s="121"/>
      <c r="O58" s="121"/>
      <c r="P58" s="121"/>
      <c r="Q58" s="121"/>
      <c r="R58" s="121"/>
      <c r="S58" s="121"/>
      <c r="T58" s="121"/>
      <c r="U58" s="121"/>
      <c r="V58" s="121"/>
      <c r="W58" s="121"/>
      <c r="X58" s="121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21"/>
      <c r="AM58" s="121"/>
      <c r="AN58" s="10"/>
    </row>
    <row r="59" spans="1:40" x14ac:dyDescent="0.25">
      <c r="A59" s="13"/>
      <c r="B59" s="122" t="s">
        <v>103</v>
      </c>
      <c r="C59" s="122"/>
      <c r="D59" s="122"/>
      <c r="E59" s="122"/>
      <c r="F59" s="122"/>
      <c r="G59" s="122"/>
      <c r="H59" s="122"/>
      <c r="I59" s="122"/>
      <c r="J59" s="122"/>
      <c r="K59" s="122"/>
      <c r="L59" s="122"/>
      <c r="M59" s="122"/>
      <c r="N59" s="122"/>
      <c r="O59" s="122"/>
      <c r="P59" s="122"/>
      <c r="Q59" s="122"/>
      <c r="R59" s="122"/>
      <c r="S59" s="122"/>
      <c r="T59" s="122"/>
      <c r="U59" s="122"/>
      <c r="V59" s="122"/>
      <c r="W59" s="122"/>
      <c r="X59" s="122"/>
      <c r="Y59" s="122"/>
      <c r="Z59" s="122"/>
      <c r="AA59" s="122"/>
      <c r="AB59" s="122"/>
      <c r="AC59" s="122"/>
      <c r="AD59" s="122"/>
      <c r="AE59" s="122"/>
      <c r="AF59" s="122"/>
      <c r="AG59" s="122"/>
      <c r="AH59" s="122"/>
      <c r="AI59" s="122"/>
      <c r="AJ59" s="122"/>
      <c r="AK59" s="122"/>
      <c r="AL59" s="122"/>
      <c r="AM59" s="122"/>
      <c r="AN59" s="14"/>
    </row>
    <row r="62" spans="1:40" x14ac:dyDescent="0.25">
      <c r="U62" s="16"/>
    </row>
  </sheetData>
  <sheetProtection selectLockedCells="1"/>
  <dataConsolidate/>
  <mergeCells count="96">
    <mergeCell ref="B36:AM36"/>
    <mergeCell ref="J1:AN1"/>
    <mergeCell ref="J2:AN2"/>
    <mergeCell ref="L16:O16"/>
    <mergeCell ref="B16:E16"/>
    <mergeCell ref="N53:S53"/>
    <mergeCell ref="U30:AM30"/>
    <mergeCell ref="C37:K37"/>
    <mergeCell ref="C38:K38"/>
    <mergeCell ref="L37:S37"/>
    <mergeCell ref="L38:S38"/>
    <mergeCell ref="AE37:AM37"/>
    <mergeCell ref="B32:M32"/>
    <mergeCell ref="N49:O49"/>
    <mergeCell ref="B45:K45"/>
    <mergeCell ref="L43:AM43"/>
    <mergeCell ref="L45:U45"/>
    <mergeCell ref="W49:X49"/>
    <mergeCell ref="P49:V49"/>
    <mergeCell ref="B4:AM4"/>
    <mergeCell ref="B14:E14"/>
    <mergeCell ref="S14:U14"/>
    <mergeCell ref="F6:G6"/>
    <mergeCell ref="AC14:AE14"/>
    <mergeCell ref="F14:Q14"/>
    <mergeCell ref="V14:AA14"/>
    <mergeCell ref="M12:S12"/>
    <mergeCell ref="Y12:AF12"/>
    <mergeCell ref="B12:L12"/>
    <mergeCell ref="AF14:AM14"/>
    <mergeCell ref="B26:E26"/>
    <mergeCell ref="F26:AM26"/>
    <mergeCell ref="W12:X12"/>
    <mergeCell ref="B6:E6"/>
    <mergeCell ref="AG12:AM12"/>
    <mergeCell ref="H6:I6"/>
    <mergeCell ref="N10:AM10"/>
    <mergeCell ref="AE6:AM6"/>
    <mergeCell ref="AA6:AD6"/>
    <mergeCell ref="J6:K6"/>
    <mergeCell ref="U12:V12"/>
    <mergeCell ref="B10:M10"/>
    <mergeCell ref="P8:AM8"/>
    <mergeCell ref="F16:J16"/>
    <mergeCell ref="Y16:AD16"/>
    <mergeCell ref="AE16:AM16"/>
    <mergeCell ref="V23:W23"/>
    <mergeCell ref="V24:W24"/>
    <mergeCell ref="AD23:AL23"/>
    <mergeCell ref="AD24:AL24"/>
    <mergeCell ref="B23:H23"/>
    <mergeCell ref="B59:AM59"/>
    <mergeCell ref="B58:AM58"/>
    <mergeCell ref="B43:K43"/>
    <mergeCell ref="B47:F47"/>
    <mergeCell ref="W51:AA51"/>
    <mergeCell ref="AG49:AM49"/>
    <mergeCell ref="S51:U51"/>
    <mergeCell ref="B53:I53"/>
    <mergeCell ref="G47:AM47"/>
    <mergeCell ref="B49:L49"/>
    <mergeCell ref="B51:L51"/>
    <mergeCell ref="AG51:AM51"/>
    <mergeCell ref="AC51:AE51"/>
    <mergeCell ref="L54:AM54"/>
    <mergeCell ref="B54:K54"/>
    <mergeCell ref="L28:M28"/>
    <mergeCell ref="U28:AM28"/>
    <mergeCell ref="V45:AM45"/>
    <mergeCell ref="V37:AD37"/>
    <mergeCell ref="V38:AD38"/>
    <mergeCell ref="J28:K28"/>
    <mergeCell ref="B40:AM40"/>
    <mergeCell ref="U32:AF32"/>
    <mergeCell ref="D34:J34"/>
    <mergeCell ref="O32:P32"/>
    <mergeCell ref="H28:I28"/>
    <mergeCell ref="B28:G28"/>
    <mergeCell ref="B34:C34"/>
    <mergeCell ref="K34:N34"/>
    <mergeCell ref="O34:U34"/>
    <mergeCell ref="AD22:AL22"/>
    <mergeCell ref="P16:W16"/>
    <mergeCell ref="V22:W22"/>
    <mergeCell ref="B20:R20"/>
    <mergeCell ref="V20:W20"/>
    <mergeCell ref="B18:J18"/>
    <mergeCell ref="K18:AM18"/>
    <mergeCell ref="L30:T30"/>
    <mergeCell ref="AD20:AL20"/>
    <mergeCell ref="AG32:AL32"/>
    <mergeCell ref="B24:H24"/>
    <mergeCell ref="B22:H22"/>
    <mergeCell ref="O28:T28"/>
    <mergeCell ref="I25:R25"/>
    <mergeCell ref="V25:W25"/>
  </mergeCells>
  <conditionalFormatting sqref="F6:K6 H28:M28">
    <cfRule type="containsBlanks" dxfId="10" priority="63" stopIfTrue="1">
      <formula>LEN(TRIM(F6))=0</formula>
    </cfRule>
  </conditionalFormatting>
  <conditionalFormatting sqref="N53:S53 AE6:AM6 F6:K6 H28:M28 N10:AM10 M12:S12 W12:X12 AG12:AM12 V14:AA14 F14:Q14 P16:W16 AF14:AM14 AE16:AM16 K18:AM18 F26:AM26 U28:AM28 L43:AM43 L45:U45 G47:AM47 W49:X49 W51:AA51 AG51 N49:O49 AD20:AL20 V22:W24 AD22:AL24">
    <cfRule type="containsBlanks" dxfId="9" priority="60" stopIfTrue="1">
      <formula>LEN(TRIM(F6))=0</formula>
    </cfRule>
  </conditionalFormatting>
  <conditionalFormatting sqref="F16:J16">
    <cfRule type="containsBlanks" dxfId="8" priority="48" stopIfTrue="1">
      <formula>LEN(TRIM(F16))=0</formula>
    </cfRule>
    <cfRule type="containsBlanks" priority="49" stopIfTrue="1">
      <formula>LEN(TRIM(F16))=0</formula>
    </cfRule>
  </conditionalFormatting>
  <conditionalFormatting sqref="O32:P32">
    <cfRule type="containsBlanks" dxfId="7" priority="11" stopIfTrue="1">
      <formula>LEN(TRIM(O32))=0</formula>
    </cfRule>
  </conditionalFormatting>
  <conditionalFormatting sqref="AG32">
    <cfRule type="containsBlanks" dxfId="6" priority="10" stopIfTrue="1">
      <formula>LEN(TRIM(AG32))=0</formula>
    </cfRule>
  </conditionalFormatting>
  <conditionalFormatting sqref="AG32">
    <cfRule type="containsBlanks" dxfId="5" priority="9" stopIfTrue="1">
      <formula>LEN(TRIM(AG32))=0</formula>
    </cfRule>
  </conditionalFormatting>
  <conditionalFormatting sqref="AG49">
    <cfRule type="containsBlanks" dxfId="4" priority="8" stopIfTrue="1">
      <formula>LEN(TRIM(AG49))=0</formula>
    </cfRule>
  </conditionalFormatting>
  <conditionalFormatting sqref="O34">
    <cfRule type="containsBlanks" dxfId="3" priority="5" stopIfTrue="1">
      <formula>LEN(TRIM(O34))=0</formula>
    </cfRule>
  </conditionalFormatting>
  <conditionalFormatting sqref="D34">
    <cfRule type="containsBlanks" dxfId="2" priority="6" stopIfTrue="1">
      <formula>LEN(TRIM(D34))=0</formula>
    </cfRule>
  </conditionalFormatting>
  <conditionalFormatting sqref="V25:W25">
    <cfRule type="containsBlanks" dxfId="1" priority="4" stopIfTrue="1">
      <formula>LEN(TRIM(V25))=0</formula>
    </cfRule>
  </conditionalFormatting>
  <conditionalFormatting sqref="V20:W20">
    <cfRule type="containsBlanks" dxfId="0" priority="1" stopIfTrue="1">
      <formula>LEN(TRIM(V20))=0</formula>
    </cfRule>
  </conditionalFormatting>
  <dataValidations xWindow="581" yWindow="442" count="21">
    <dataValidation type="whole" allowBlank="1" showInputMessage="1" showErrorMessage="1" promptTitle="N° Semestres del Postgrado" prompt="Duración Académica del Postgrado_x000a_Ej: Especialización (2) semestres_x000a_     Maestría (4) semestres" sqref="N49:O49" xr:uid="{00000000-0002-0000-0100-000001000000}">
      <formula1>2</formula1>
      <formula2>8</formula2>
    </dataValidation>
    <dataValidation type="list" allowBlank="1" showInputMessage="1" showErrorMessage="1" promptTitle="Tipo de Postgrado" prompt="Seleccione una opción de la lista desplegable" sqref="L45:U45" xr:uid="{00000000-0002-0000-0100-000002000000}">
      <formula1>"Maestría,Doctorado"</formula1>
    </dataValidation>
    <dataValidation type="list" allowBlank="1" showInputMessage="1" showErrorMessage="1" sqref="W12:X12" xr:uid="{00000000-0002-0000-0100-000006000000}">
      <formula1>"CC,TI,CE"</formula1>
    </dataValidation>
    <dataValidation allowBlank="1" showInputMessage="1" showErrorMessage="1" prompt="Colombiana_x000a_" sqref="AE16:AM16" xr:uid="{00000000-0002-0000-0100-000007000000}"/>
    <dataValidation type="whole" allowBlank="1" showInputMessage="1" showErrorMessage="1" promptTitle="Semestres Becario" prompt="Corresponde al número de semestres para los cuales solicita la beca de formación investigativa_x000a_" sqref="W49:X49" xr:uid="{00000000-0002-0000-0100-000008000000}">
      <formula1>2</formula1>
      <formula2>8</formula2>
    </dataValidation>
    <dataValidation allowBlank="1" showInputMessage="1" showErrorMessage="1" promptTitle="Programa" prompt="Facultad" sqref="G47:AM47" xr:uid="{00000000-0002-0000-0100-000009000000}"/>
    <dataValidation allowBlank="1" showInputMessage="1" showErrorMessage="1" promptTitle="Nombre del Postgrado" prompt="Titulo del Postgrado_x000a_Ej:  &quot;Diseño del Paisaje&quot;" sqref="L43:AM43" xr:uid="{00000000-0002-0000-0100-00000A000000}"/>
    <dataValidation type="date" allowBlank="1" showInputMessage="1" showErrorMessage="1" prompt="DIA_x000a_" sqref="F6:G6" xr:uid="{00000000-0002-0000-0100-00000B000000}">
      <formula1>1</formula1>
      <formula2>31</formula2>
    </dataValidation>
    <dataValidation type="date" allowBlank="1" showInputMessage="1" showErrorMessage="1" prompt="MES" sqref="AI33:AJ33 J28:K31 H6:I6" xr:uid="{00000000-0002-0000-0100-00000C000000}">
      <formula1>1</formula1>
      <formula2>12</formula2>
    </dataValidation>
    <dataValidation type="date" allowBlank="1" showInputMessage="1" showErrorMessage="1" prompt="AÑO" sqref="J6:K6" xr:uid="{00000000-0002-0000-0100-00000D000000}">
      <formula1>2010</formula1>
      <formula2>2020</formula2>
    </dataValidation>
    <dataValidation type="whole" operator="greaterThan" allowBlank="1" showInputMessage="1" showErrorMessage="1" sqref="AE6:AM6" xr:uid="{00000000-0002-0000-0100-00000E000000}">
      <formula1>0</formula1>
    </dataValidation>
    <dataValidation type="date" allowBlank="1" showInputMessage="1" showErrorMessage="1" prompt="DIA" sqref="H28:I31 AG33:AH33" xr:uid="{00000000-0002-0000-0100-00000F000000}">
      <formula1>1</formula1>
      <formula2>31</formula2>
    </dataValidation>
    <dataValidation type="date" operator="greaterThan" allowBlank="1" showInputMessage="1" showErrorMessage="1" sqref="M28:M29 L28:L29" xr:uid="{00000000-0002-0000-0100-000010000000}">
      <formula1>2003</formula1>
    </dataValidation>
    <dataValidation type="date" operator="notEqual" allowBlank="1" showInputMessage="1" showErrorMessage="1" promptTitle="Inicio Postgrado" prompt="Debe coincidir con la fecha de Inicio de clases del postgrado según Calendario Académico, en el semestre que va a iniciar la pasantia._x000a_" sqref="W51:AA51" xr:uid="{00000000-0002-0000-0100-000011000000}">
      <formula1>40159</formula1>
    </dataValidation>
    <dataValidation allowBlank="1" showInputMessage="1" showErrorMessage="1" promptTitle="Finalización de postgrado" prompt="Fecha de Finalización de clases del postgrado según Calendario Académico" sqref="AG51" xr:uid="{00000000-0002-0000-0100-000012000000}"/>
    <dataValidation type="list" allowBlank="1" showInputMessage="1" showErrorMessage="1" sqref="V22:W25 O32:P33 V20" xr:uid="{00000000-0002-0000-0100-000013000000}">
      <formula1>"SI, NO"</formula1>
    </dataValidation>
    <dataValidation type="list" allowBlank="1" showInputMessage="1" showErrorMessage="1" sqref="AD22:AL22" xr:uid="{00000000-0002-0000-0100-000014000000}">
      <formula1>SEMILLEROS</formula1>
    </dataValidation>
    <dataValidation operator="greaterThan" allowBlank="1" showInputMessage="1" showErrorMessage="1" sqref="AK33:AL33" xr:uid="{00000000-0002-0000-0100-000015000000}"/>
    <dataValidation type="list" allowBlank="1" showInputMessage="1" showErrorMessage="1" sqref="D34" xr:uid="{00000000-0002-0000-0100-000016000000}">
      <formula1>EPS</formula1>
    </dataValidation>
    <dataValidation showInputMessage="1" showErrorMessage="1" prompt="DIA" sqref="AG32:AL32" xr:uid="{00000000-0002-0000-0100-000017000000}"/>
    <dataValidation type="list" allowBlank="1" showInputMessage="1" showErrorMessage="1" promptTitle="Escuela" prompt="Seleccione una opción de la lista desplegable" sqref="L41:AM41" xr:uid="{00000000-0002-0000-0100-00001A000000}">
      <formula1>ESCUELAS</formula1>
    </dataValidation>
  </dataValidations>
  <printOptions horizontalCentered="1" verticalCentered="1"/>
  <pageMargins left="0" right="0" top="0.39370078740157483" bottom="0.39370078740157483" header="0.39370078740157483" footer="0.39370078740157483"/>
  <pageSetup scale="8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581" yWindow="442" count="3">
        <x14:dataValidation type="list" allowBlank="1" showInputMessage="1" showErrorMessage="1" xr:uid="{00000000-0002-0000-0100-00001B000000}">
          <x14:formula1>
            <xm:f>Listas!$H$10:$H$11</xm:f>
          </x14:formula1>
          <xm:sqref>N53:S53</xm:sqref>
        </x14:dataValidation>
        <x14:dataValidation type="list" allowBlank="1" showInputMessage="1" showErrorMessage="1" xr:uid="{00000000-0002-0000-0100-00001C000000}">
          <x14:formula1>
            <xm:f>Listas!$W$10:$W$17</xm:f>
          </x14:formula1>
          <xm:sqref>P8:AM8</xm:sqref>
        </x14:dataValidation>
        <x14:dataValidation type="list" allowBlank="1" showInputMessage="1" showErrorMessage="1" xr:uid="{00000000-0002-0000-0100-00001E000000}">
          <x14:formula1>
            <xm:f>Listas!$B$10:$B$62</xm:f>
          </x14:formula1>
          <xm:sqref>AD24:AL24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9"/>
  <dimension ref="A1:CJ17"/>
  <sheetViews>
    <sheetView topLeftCell="R3" workbookViewId="0">
      <selection activeCell="X8" sqref="X8"/>
    </sheetView>
  </sheetViews>
  <sheetFormatPr baseColWidth="10" defaultRowHeight="15" x14ac:dyDescent="0.25"/>
  <cols>
    <col min="1" max="1" width="13.7109375" bestFit="1" customWidth="1"/>
    <col min="2" max="2" width="15.42578125" customWidth="1"/>
    <col min="8" max="8" width="12.7109375" customWidth="1"/>
    <col min="12" max="12" width="12.5703125" customWidth="1"/>
    <col min="23" max="23" width="11.42578125" style="24"/>
    <col min="27" max="27" width="11.42578125" style="24"/>
    <col min="48" max="48" width="11" customWidth="1"/>
    <col min="51" max="51" width="12.140625" customWidth="1"/>
    <col min="52" max="52" width="16.85546875" bestFit="1" customWidth="1"/>
    <col min="53" max="53" width="9.85546875" customWidth="1"/>
  </cols>
  <sheetData>
    <row r="1" spans="1:88" s="20" customFormat="1" ht="60" hidden="1" customHeight="1" x14ac:dyDescent="0.2">
      <c r="A1" s="20" t="s">
        <v>105</v>
      </c>
      <c r="B1" s="20" t="s">
        <v>106</v>
      </c>
      <c r="C1" s="20" t="s">
        <v>107</v>
      </c>
      <c r="D1" s="20" t="s">
        <v>108</v>
      </c>
      <c r="E1" s="20" t="s">
        <v>195</v>
      </c>
      <c r="F1" s="20" t="s">
        <v>68</v>
      </c>
      <c r="G1" s="20" t="s">
        <v>6</v>
      </c>
      <c r="H1" s="20" t="s">
        <v>43</v>
      </c>
      <c r="I1" s="20" t="s">
        <v>41</v>
      </c>
      <c r="J1" s="20" t="s">
        <v>8</v>
      </c>
      <c r="K1" s="20" t="s">
        <v>42</v>
      </c>
      <c r="L1" s="20" t="s">
        <v>10</v>
      </c>
      <c r="M1" s="20" t="s">
        <v>200</v>
      </c>
      <c r="N1" s="20" t="s">
        <v>109</v>
      </c>
      <c r="O1" s="20" t="s">
        <v>110</v>
      </c>
      <c r="P1" s="20" t="s">
        <v>2</v>
      </c>
      <c r="Q1" s="20" t="s">
        <v>3</v>
      </c>
      <c r="R1" s="20" t="s">
        <v>11</v>
      </c>
      <c r="S1" s="20" t="s">
        <v>20</v>
      </c>
      <c r="T1" s="20" t="s">
        <v>69</v>
      </c>
      <c r="U1" s="20" t="s">
        <v>111</v>
      </c>
      <c r="V1" s="20" t="s">
        <v>22</v>
      </c>
      <c r="W1" s="23" t="s">
        <v>112</v>
      </c>
      <c r="X1" s="20" t="s">
        <v>23</v>
      </c>
      <c r="Y1" s="20" t="s">
        <v>24</v>
      </c>
      <c r="Z1" s="20" t="s">
        <v>72</v>
      </c>
      <c r="AA1" s="23" t="s">
        <v>113</v>
      </c>
      <c r="AB1" s="20" t="s">
        <v>4</v>
      </c>
      <c r="AC1" s="20" t="s">
        <v>45</v>
      </c>
      <c r="AD1" s="20" t="s">
        <v>5</v>
      </c>
      <c r="AE1" s="20" t="s">
        <v>126</v>
      </c>
      <c r="AF1" s="20" t="s">
        <v>114</v>
      </c>
      <c r="AG1" s="20" t="s">
        <v>127</v>
      </c>
      <c r="AH1" s="20" t="s">
        <v>128</v>
      </c>
      <c r="AI1" s="20" t="s">
        <v>129</v>
      </c>
      <c r="AJ1" s="32" t="s">
        <v>197</v>
      </c>
      <c r="AK1" s="25" t="s">
        <v>117</v>
      </c>
      <c r="AL1" s="25" t="s">
        <v>118</v>
      </c>
      <c r="AM1" s="26" t="s">
        <v>119</v>
      </c>
      <c r="AN1" s="27" t="s">
        <v>120</v>
      </c>
      <c r="AO1" s="26" t="s">
        <v>130</v>
      </c>
      <c r="AP1" s="20" t="s">
        <v>131</v>
      </c>
      <c r="AQ1" s="20" t="s">
        <v>121</v>
      </c>
      <c r="AR1" s="20" t="s">
        <v>122</v>
      </c>
      <c r="AS1" s="20" t="s">
        <v>197</v>
      </c>
      <c r="AT1" s="20" t="s">
        <v>123</v>
      </c>
      <c r="AU1" s="20" t="s">
        <v>132</v>
      </c>
      <c r="AV1" s="20" t="s">
        <v>133</v>
      </c>
      <c r="AW1" s="20" t="s">
        <v>134</v>
      </c>
      <c r="AX1" s="20" t="s">
        <v>135</v>
      </c>
      <c r="AY1" s="20" t="s">
        <v>136</v>
      </c>
      <c r="AZ1" s="20" t="s">
        <v>137</v>
      </c>
      <c r="BA1" s="20" t="s">
        <v>138</v>
      </c>
      <c r="BB1" s="20" t="s">
        <v>196</v>
      </c>
      <c r="BC1" s="33" t="s">
        <v>198</v>
      </c>
      <c r="BD1" s="20" t="s">
        <v>252</v>
      </c>
    </row>
    <row r="2" spans="1:88" hidden="1" x14ac:dyDescent="0.25">
      <c r="A2" s="21">
        <f>'Hoja de Vida'!M12</f>
        <v>0</v>
      </c>
      <c r="B2">
        <f>'Hoja de Vida'!AE6</f>
        <v>0</v>
      </c>
      <c r="C2">
        <f>'Hoja de Vida'!N10</f>
        <v>0</v>
      </c>
      <c r="D2">
        <f>'Hoja de Vida'!AG12</f>
        <v>0</v>
      </c>
      <c r="E2" s="36">
        <f>'Hoja de Vida'!AG32</f>
        <v>0</v>
      </c>
      <c r="F2">
        <f>'Hoja de Vida'!F16</f>
        <v>0</v>
      </c>
      <c r="G2" s="21">
        <f>'Hoja de Vida'!P16</f>
        <v>0</v>
      </c>
      <c r="H2">
        <f>'Hoja de Vida'!K18</f>
        <v>0</v>
      </c>
      <c r="I2">
        <f>'Hoja de Vida'!F26</f>
        <v>0</v>
      </c>
      <c r="J2">
        <f>'Hoja de Vida'!U28</f>
        <v>0</v>
      </c>
      <c r="K2" t="e">
        <f>'Hoja de Vida'!#REF!</f>
        <v>#REF!</v>
      </c>
      <c r="L2" t="e">
        <f>'Hoja de Vida'!#REF!</f>
        <v>#REF!</v>
      </c>
      <c r="M2" t="e">
        <f>'Hoja de Vida'!#REF!</f>
        <v>#REF!</v>
      </c>
      <c r="N2" t="e">
        <f>'Hoja de Vida'!#REF!</f>
        <v>#REF!</v>
      </c>
      <c r="O2" t="e">
        <f>'Hoja de Vida'!#REF!</f>
        <v>#REF!</v>
      </c>
      <c r="P2" t="e">
        <f>'Hoja de Vida'!#REF!</f>
        <v>#REF!</v>
      </c>
      <c r="Q2">
        <f>'Hoja de Vida'!L43</f>
        <v>0</v>
      </c>
      <c r="R2">
        <f>'Hoja de Vida'!L45</f>
        <v>0</v>
      </c>
      <c r="S2">
        <f>'Hoja de Vida'!G47</f>
        <v>0</v>
      </c>
      <c r="T2">
        <f>'Hoja de Vida'!N49</f>
        <v>0</v>
      </c>
      <c r="U2">
        <f>'Hoja de Vida'!W49</f>
        <v>0</v>
      </c>
      <c r="V2">
        <f>'Hoja de Vida'!AG53</f>
        <v>0</v>
      </c>
      <c r="X2" s="22">
        <f>'Hoja de Vida'!W51</f>
        <v>0</v>
      </c>
      <c r="Y2" s="22">
        <f>'Hoja de Vida'!AG51</f>
        <v>0</v>
      </c>
      <c r="Z2">
        <f>'Hoja de Vida'!N53</f>
        <v>0</v>
      </c>
      <c r="AB2" t="e">
        <f>'Hoja de Vida'!#REF!</f>
        <v>#REF!</v>
      </c>
      <c r="AC2" t="e">
        <f>'Hoja de Vida'!#REF!</f>
        <v>#REF!</v>
      </c>
      <c r="AD2" t="e">
        <f>'Hoja de Vida'!#REF!</f>
        <v>#REF!</v>
      </c>
      <c r="AH2" t="s">
        <v>139</v>
      </c>
      <c r="AI2">
        <f>'Hoja de Vida'!AG49</f>
        <v>0</v>
      </c>
      <c r="AJ2" t="e">
        <f>'Hoja de Vida'!#REF!</f>
        <v>#REF!</v>
      </c>
      <c r="AP2">
        <f>'Hoja de Vida'!V22</f>
        <v>0</v>
      </c>
      <c r="AQ2">
        <f>'Hoja de Vida'!V23</f>
        <v>0</v>
      </c>
      <c r="AR2">
        <f>'Hoja de Vida'!V24</f>
        <v>0</v>
      </c>
      <c r="AS2" t="e">
        <f>'Hoja de Vida'!#REF!</f>
        <v>#REF!</v>
      </c>
      <c r="AV2" s="35" t="e">
        <f>(AW7-BC2)/365</f>
        <v>#VALUE!</v>
      </c>
      <c r="AX2">
        <f>O53</f>
        <v>0</v>
      </c>
      <c r="AY2">
        <f>'Hoja de Vida'!F14</f>
        <v>0</v>
      </c>
      <c r="AZ2">
        <f>+'Hoja de Vida'!D34</f>
        <v>0</v>
      </c>
      <c r="BA2">
        <f>'Hoja de Vida'!V14</f>
        <v>0</v>
      </c>
      <c r="BB2">
        <f>'Hoja de Vida'!O34</f>
        <v>0</v>
      </c>
      <c r="BC2">
        <f>'Hoja de Vida'!AG32</f>
        <v>0</v>
      </c>
      <c r="BD2">
        <f>+'Hoja de Vida'!W12</f>
        <v>0</v>
      </c>
    </row>
    <row r="4" spans="1:88" s="29" customFormat="1" x14ac:dyDescent="0.25">
      <c r="A4" s="40" t="s">
        <v>201</v>
      </c>
      <c r="B4" s="40" t="s">
        <v>202</v>
      </c>
      <c r="C4" s="40" t="s">
        <v>106</v>
      </c>
      <c r="D4" s="40" t="s">
        <v>203</v>
      </c>
      <c r="E4" s="40" t="s">
        <v>204</v>
      </c>
      <c r="F4" s="40" t="s">
        <v>107</v>
      </c>
      <c r="G4" s="40" t="s">
        <v>205</v>
      </c>
      <c r="H4" s="40" t="s">
        <v>108</v>
      </c>
      <c r="I4" s="40" t="s">
        <v>206</v>
      </c>
      <c r="J4" s="40" t="s">
        <v>207</v>
      </c>
      <c r="K4" s="40" t="s">
        <v>68</v>
      </c>
      <c r="L4" s="40" t="s">
        <v>6</v>
      </c>
      <c r="M4" s="40" t="s">
        <v>43</v>
      </c>
      <c r="N4" s="40" t="s">
        <v>136</v>
      </c>
      <c r="O4" s="40" t="s">
        <v>137</v>
      </c>
      <c r="P4" s="40" t="s">
        <v>208</v>
      </c>
      <c r="Q4" s="40" t="s">
        <v>125</v>
      </c>
      <c r="R4" s="40" t="s">
        <v>41</v>
      </c>
      <c r="S4" s="40" t="s">
        <v>8</v>
      </c>
      <c r="T4" s="40" t="s">
        <v>209</v>
      </c>
      <c r="U4" s="40" t="s">
        <v>42</v>
      </c>
      <c r="V4" s="40" t="s">
        <v>10</v>
      </c>
      <c r="W4" s="40" t="s">
        <v>210</v>
      </c>
      <c r="X4" s="41" t="s">
        <v>197</v>
      </c>
      <c r="Y4" s="40" t="s">
        <v>211</v>
      </c>
      <c r="Z4" s="40" t="s">
        <v>212</v>
      </c>
      <c r="AA4" s="43" t="s">
        <v>213</v>
      </c>
      <c r="AB4" s="40" t="s">
        <v>11</v>
      </c>
      <c r="AC4" s="40" t="s">
        <v>3</v>
      </c>
      <c r="AD4" s="40" t="s">
        <v>214</v>
      </c>
      <c r="AE4" s="40" t="s">
        <v>69</v>
      </c>
      <c r="AF4" s="40" t="s">
        <v>111</v>
      </c>
      <c r="AG4" s="40" t="s">
        <v>22</v>
      </c>
      <c r="AH4" s="40" t="s">
        <v>112</v>
      </c>
      <c r="AI4" s="40" t="s">
        <v>23</v>
      </c>
      <c r="AJ4" s="40" t="s">
        <v>24</v>
      </c>
      <c r="AK4" s="40" t="s">
        <v>215</v>
      </c>
      <c r="AL4" s="40" t="s">
        <v>113</v>
      </c>
      <c r="AM4" s="40" t="s">
        <v>216</v>
      </c>
      <c r="AN4" s="40" t="s">
        <v>4</v>
      </c>
      <c r="AO4" s="40" t="s">
        <v>45</v>
      </c>
      <c r="AP4" s="40" t="s">
        <v>5</v>
      </c>
      <c r="AQ4" s="40" t="s">
        <v>128</v>
      </c>
      <c r="AR4" s="40" t="s">
        <v>129</v>
      </c>
      <c r="AS4" s="40" t="s">
        <v>120</v>
      </c>
      <c r="AT4" s="40" t="s">
        <v>130</v>
      </c>
      <c r="AU4" s="40" t="s">
        <v>217</v>
      </c>
      <c r="AV4" s="40" t="s">
        <v>131</v>
      </c>
      <c r="AW4" s="40" t="s">
        <v>218</v>
      </c>
      <c r="AX4" s="40" t="s">
        <v>219</v>
      </c>
      <c r="AY4" s="40" t="s">
        <v>220</v>
      </c>
      <c r="AZ4" s="44" t="s">
        <v>121</v>
      </c>
      <c r="BA4" s="40" t="s">
        <v>122</v>
      </c>
      <c r="BB4" s="40" t="s">
        <v>221</v>
      </c>
      <c r="BC4" s="40" t="s">
        <v>123</v>
      </c>
      <c r="BD4" s="40" t="s">
        <v>134</v>
      </c>
      <c r="BE4" s="42" t="s">
        <v>222</v>
      </c>
      <c r="BF4" s="42" t="s">
        <v>223</v>
      </c>
      <c r="BG4" s="42" t="s">
        <v>224</v>
      </c>
      <c r="BH4" s="42" t="s">
        <v>225</v>
      </c>
      <c r="BI4" s="42" t="s">
        <v>226</v>
      </c>
      <c r="BJ4" s="42" t="s">
        <v>227</v>
      </c>
      <c r="BK4" s="42" t="s">
        <v>228</v>
      </c>
      <c r="BL4" s="42" t="s">
        <v>229</v>
      </c>
      <c r="BM4" s="42" t="s">
        <v>228</v>
      </c>
      <c r="BN4" s="42" t="s">
        <v>230</v>
      </c>
      <c r="BO4" s="42" t="s">
        <v>231</v>
      </c>
      <c r="BP4" s="42" t="s">
        <v>232</v>
      </c>
      <c r="BQ4" s="42" t="s">
        <v>233</v>
      </c>
      <c r="BR4" s="45" t="s">
        <v>234</v>
      </c>
      <c r="BS4" s="42" t="s">
        <v>235</v>
      </c>
      <c r="BT4" s="42" t="s">
        <v>236</v>
      </c>
      <c r="BU4" s="42" t="s">
        <v>237</v>
      </c>
      <c r="BV4" s="42" t="s">
        <v>238</v>
      </c>
      <c r="BW4" s="42" t="s">
        <v>239</v>
      </c>
      <c r="BX4" s="42" t="s">
        <v>240</v>
      </c>
      <c r="BY4" s="42" t="s">
        <v>241</v>
      </c>
      <c r="BZ4" s="42" t="s">
        <v>242</v>
      </c>
      <c r="CA4" s="42" t="s">
        <v>243</v>
      </c>
      <c r="CB4" s="42" t="s">
        <v>244</v>
      </c>
      <c r="CC4" s="42" t="s">
        <v>245</v>
      </c>
      <c r="CD4" s="42" t="s">
        <v>246</v>
      </c>
      <c r="CE4" s="42" t="s">
        <v>247</v>
      </c>
      <c r="CF4" s="42" t="s">
        <v>248</v>
      </c>
      <c r="CG4" s="42" t="s">
        <v>249</v>
      </c>
      <c r="CH4" s="42" t="s">
        <v>250</v>
      </c>
      <c r="CI4" s="42" t="s">
        <v>251</v>
      </c>
      <c r="CJ4" s="53" t="s">
        <v>330</v>
      </c>
    </row>
    <row r="5" spans="1:88" s="29" customFormat="1" x14ac:dyDescent="0.25">
      <c r="A5" s="29" t="e">
        <f>+CONCATENATE(D5,B5,E5)</f>
        <v>#N/A</v>
      </c>
      <c r="B5" s="38">
        <f>+A2</f>
        <v>0</v>
      </c>
      <c r="C5" s="29">
        <f>+B2</f>
        <v>0</v>
      </c>
      <c r="D5" s="51" t="e">
        <f>VLOOKUP('Hoja de Vida'!P8,Listas!W10:X17,2,FALSE)</f>
        <v>#N/A</v>
      </c>
      <c r="E5" s="39"/>
      <c r="F5" s="29">
        <f>+C2</f>
        <v>0</v>
      </c>
      <c r="G5" s="29">
        <f>+BD2</f>
        <v>0</v>
      </c>
      <c r="H5" s="29">
        <f>+D2</f>
        <v>0</v>
      </c>
      <c r="I5" s="37">
        <f>+E2</f>
        <v>0</v>
      </c>
      <c r="K5" s="29">
        <f>+F2</f>
        <v>0</v>
      </c>
      <c r="L5" s="38">
        <f>+G2</f>
        <v>0</v>
      </c>
      <c r="M5" s="29">
        <f>+H2</f>
        <v>0</v>
      </c>
      <c r="N5" s="29">
        <f>+AY2</f>
        <v>0</v>
      </c>
      <c r="O5" s="29">
        <f>+AZ2</f>
        <v>0</v>
      </c>
      <c r="Q5" s="29">
        <f>+BB2</f>
        <v>0</v>
      </c>
      <c r="R5" s="29">
        <f>+I2</f>
        <v>0</v>
      </c>
      <c r="S5" s="29">
        <f>+J2</f>
        <v>0</v>
      </c>
      <c r="T5" s="29">
        <f>+'Hoja de Vida'!U30</f>
        <v>0</v>
      </c>
      <c r="U5" s="29" t="e">
        <f>+K2</f>
        <v>#REF!</v>
      </c>
      <c r="V5" s="29" t="e">
        <f>+L2</f>
        <v>#REF!</v>
      </c>
      <c r="W5" s="24" t="e">
        <f>+M2</f>
        <v>#REF!</v>
      </c>
      <c r="X5" s="29" t="e">
        <f>+AJ2</f>
        <v>#REF!</v>
      </c>
      <c r="Y5" s="29" t="e">
        <f>+O2</f>
        <v>#REF!</v>
      </c>
      <c r="Z5" s="29" t="e">
        <f>+N2</f>
        <v>#REF!</v>
      </c>
      <c r="AA5" s="24" t="e">
        <f>+'Hoja de Vida'!#REF!</f>
        <v>#REF!</v>
      </c>
      <c r="AB5" s="29">
        <f>+R2</f>
        <v>0</v>
      </c>
      <c r="AC5" s="29">
        <f>+Q2</f>
        <v>0</v>
      </c>
      <c r="AE5" s="29">
        <f t="shared" ref="AE5:AL5" si="0">+T2</f>
        <v>0</v>
      </c>
      <c r="AF5" s="29">
        <f t="shared" si="0"/>
        <v>0</v>
      </c>
      <c r="AG5" s="29">
        <f t="shared" si="0"/>
        <v>0</v>
      </c>
      <c r="AH5" s="29">
        <f t="shared" si="0"/>
        <v>0</v>
      </c>
      <c r="AI5" s="37">
        <f>'Hoja de Vida'!W51</f>
        <v>0</v>
      </c>
      <c r="AJ5" s="37">
        <f>'Hoja de Vida'!AG51</f>
        <v>0</v>
      </c>
      <c r="AK5" s="29">
        <f t="shared" si="0"/>
        <v>0</v>
      </c>
      <c r="AL5" s="29">
        <f t="shared" si="0"/>
        <v>0</v>
      </c>
      <c r="AM5" s="29">
        <f>+'Hoja de Vida'!V14</f>
        <v>0</v>
      </c>
      <c r="AN5" s="29" t="e">
        <f>+AB2</f>
        <v>#REF!</v>
      </c>
      <c r="AO5" s="29" t="e">
        <f>+'Hoja de Vida'!#REF!</f>
        <v>#REF!</v>
      </c>
      <c r="AP5" s="29" t="e">
        <f>+AD2</f>
        <v>#REF!</v>
      </c>
      <c r="AR5" s="29">
        <f>+AI2</f>
        <v>0</v>
      </c>
      <c r="AS5" s="29">
        <f>+'Hoja de Vida'!J54</f>
        <v>0</v>
      </c>
      <c r="BA5" s="29">
        <f>+AR2</f>
        <v>0</v>
      </c>
      <c r="BB5" s="29">
        <f>+AQ2</f>
        <v>0</v>
      </c>
      <c r="BC5" s="29">
        <f>+AR2</f>
        <v>0</v>
      </c>
      <c r="BQ5" s="29">
        <f>+'Hoja de Vida'!V25</f>
        <v>0</v>
      </c>
      <c r="BR5" s="29">
        <f>+'Hoja de Vida'!L37</f>
        <v>0</v>
      </c>
      <c r="BS5" s="29">
        <f>+'Hoja de Vida'!AE37</f>
        <v>0</v>
      </c>
      <c r="BT5" s="29">
        <f>+'Hoja de Vida'!L38</f>
        <v>0</v>
      </c>
      <c r="CJ5" s="29" t="e">
        <f>VLOOKUP('Hoja de Vida'!#REF!,Listas!$B$10:$C$118,2,FALSE)</f>
        <v>#REF!</v>
      </c>
    </row>
    <row r="6" spans="1:88" ht="30" x14ac:dyDescent="0.25">
      <c r="A6" s="46" t="s">
        <v>201</v>
      </c>
      <c r="B6" s="46" t="s">
        <v>253</v>
      </c>
      <c r="C6" s="46" t="s">
        <v>254</v>
      </c>
      <c r="D6" s="46" t="s">
        <v>255</v>
      </c>
      <c r="E6" s="46" t="s">
        <v>204</v>
      </c>
      <c r="F6" s="46" t="s">
        <v>256</v>
      </c>
      <c r="G6" s="46" t="s">
        <v>257</v>
      </c>
      <c r="H6" s="46" t="s">
        <v>258</v>
      </c>
      <c r="I6" s="46" t="s">
        <v>195</v>
      </c>
      <c r="J6" s="46" t="s">
        <v>259</v>
      </c>
      <c r="K6" s="46" t="s">
        <v>68</v>
      </c>
      <c r="L6" s="46" t="s">
        <v>6</v>
      </c>
      <c r="M6" s="46" t="s">
        <v>43</v>
      </c>
      <c r="N6" s="46" t="s">
        <v>136</v>
      </c>
      <c r="O6" s="46" t="s">
        <v>137</v>
      </c>
      <c r="P6" s="46" t="s">
        <v>260</v>
      </c>
      <c r="Q6" s="46" t="s">
        <v>125</v>
      </c>
      <c r="R6" s="46" t="s">
        <v>41</v>
      </c>
      <c r="S6" s="46" t="s">
        <v>8</v>
      </c>
      <c r="T6" s="46" t="s">
        <v>261</v>
      </c>
      <c r="U6" s="46" t="s">
        <v>42</v>
      </c>
      <c r="V6" s="46" t="s">
        <v>10</v>
      </c>
      <c r="W6" s="46" t="s">
        <v>262</v>
      </c>
      <c r="X6" s="46" t="s">
        <v>197</v>
      </c>
      <c r="Y6" s="46" t="s">
        <v>263</v>
      </c>
      <c r="Z6" s="46" t="s">
        <v>264</v>
      </c>
      <c r="AA6" s="46" t="s">
        <v>135</v>
      </c>
      <c r="AB6" s="46" t="s">
        <v>11</v>
      </c>
      <c r="AC6" s="46" t="s">
        <v>3</v>
      </c>
      <c r="AD6" s="46" t="s">
        <v>265</v>
      </c>
      <c r="AE6" s="46" t="s">
        <v>69</v>
      </c>
      <c r="AF6" s="46" t="s">
        <v>266</v>
      </c>
      <c r="AG6" s="46" t="s">
        <v>22</v>
      </c>
      <c r="AH6" s="46" t="s">
        <v>267</v>
      </c>
      <c r="AI6" s="46" t="s">
        <v>268</v>
      </c>
      <c r="AJ6" s="46" t="s">
        <v>269</v>
      </c>
      <c r="AK6" s="46" t="s">
        <v>270</v>
      </c>
      <c r="AL6" s="46" t="s">
        <v>113</v>
      </c>
      <c r="AM6" s="46" t="s">
        <v>271</v>
      </c>
      <c r="AN6" s="46" t="s">
        <v>272</v>
      </c>
      <c r="AO6" s="46" t="s">
        <v>273</v>
      </c>
      <c r="AP6" s="46" t="s">
        <v>5</v>
      </c>
      <c r="AQ6" s="46" t="s">
        <v>274</v>
      </c>
      <c r="AR6" s="47" t="s">
        <v>116</v>
      </c>
      <c r="AS6" s="46" t="s">
        <v>120</v>
      </c>
      <c r="AT6" s="46" t="s">
        <v>276</v>
      </c>
      <c r="AU6" s="46" t="s">
        <v>277</v>
      </c>
      <c r="AV6" s="46" t="s">
        <v>279</v>
      </c>
      <c r="AW6" s="46" t="s">
        <v>280</v>
      </c>
      <c r="AX6" s="46" t="s">
        <v>281</v>
      </c>
      <c r="AY6" s="46" t="s">
        <v>282</v>
      </c>
      <c r="AZ6" s="46" t="s">
        <v>283</v>
      </c>
      <c r="BA6" s="46" t="s">
        <v>284</v>
      </c>
      <c r="BB6" s="46" t="s">
        <v>285</v>
      </c>
      <c r="BC6" s="46" t="s">
        <v>286</v>
      </c>
      <c r="BD6" s="46" t="s">
        <v>287</v>
      </c>
      <c r="BE6" s="46" t="s">
        <v>222</v>
      </c>
      <c r="BF6" s="46" t="s">
        <v>288</v>
      </c>
      <c r="BG6" s="46" t="s">
        <v>289</v>
      </c>
      <c r="BH6" s="46" t="s">
        <v>290</v>
      </c>
      <c r="BI6" s="46" t="s">
        <v>291</v>
      </c>
      <c r="BJ6" s="46" t="s">
        <v>292</v>
      </c>
      <c r="BK6" s="46" t="s">
        <v>293</v>
      </c>
      <c r="BL6" s="46" t="s">
        <v>294</v>
      </c>
      <c r="BM6" s="46" t="s">
        <v>293</v>
      </c>
      <c r="BN6" s="46" t="s">
        <v>295</v>
      </c>
      <c r="BO6" s="46" t="s">
        <v>296</v>
      </c>
      <c r="BP6" s="46" t="s">
        <v>297</v>
      </c>
      <c r="BQ6" s="46" t="s">
        <v>233</v>
      </c>
      <c r="BR6" s="46" t="s">
        <v>298</v>
      </c>
      <c r="BS6" s="46" t="s">
        <v>299</v>
      </c>
      <c r="BT6" s="46" t="s">
        <v>300</v>
      </c>
      <c r="BU6" s="46" t="s">
        <v>237</v>
      </c>
      <c r="BV6" s="46" t="s">
        <v>238</v>
      </c>
      <c r="BW6" s="46" t="s">
        <v>301</v>
      </c>
      <c r="BX6" s="46" t="s">
        <v>240</v>
      </c>
      <c r="BY6" s="46" t="s">
        <v>241</v>
      </c>
      <c r="BZ6" s="46" t="s">
        <v>242</v>
      </c>
      <c r="CA6" s="46" t="s">
        <v>243</v>
      </c>
      <c r="CB6" s="46" t="s">
        <v>244</v>
      </c>
      <c r="CC6" s="46" t="s">
        <v>245</v>
      </c>
      <c r="CD6" s="46" t="s">
        <v>246</v>
      </c>
      <c r="CE6" s="46" t="s">
        <v>247</v>
      </c>
      <c r="CF6" s="46" t="s">
        <v>248</v>
      </c>
      <c r="CG6" s="46" t="s">
        <v>302</v>
      </c>
      <c r="CH6" s="46" t="s">
        <v>303</v>
      </c>
      <c r="CI6" s="46" t="s">
        <v>304</v>
      </c>
      <c r="CJ6" s="46"/>
    </row>
    <row r="7" spans="1:88" x14ac:dyDescent="0.25">
      <c r="A7" s="46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 t="s">
        <v>275</v>
      </c>
      <c r="AR7" s="46"/>
      <c r="AS7" s="46"/>
      <c r="AT7" s="46" t="s">
        <v>275</v>
      </c>
      <c r="AU7" s="46" t="s">
        <v>278</v>
      </c>
      <c r="AV7" s="46" t="s">
        <v>278</v>
      </c>
      <c r="AW7" s="46" t="s">
        <v>278</v>
      </c>
      <c r="AX7" s="46" t="s">
        <v>278</v>
      </c>
      <c r="AY7" s="46" t="s">
        <v>278</v>
      </c>
      <c r="AZ7" s="46" t="s">
        <v>278</v>
      </c>
      <c r="BA7" s="46"/>
      <c r="BB7" s="46"/>
      <c r="BC7" s="46"/>
      <c r="BD7" s="46"/>
      <c r="BE7" s="46"/>
      <c r="BF7" s="46" t="s">
        <v>278</v>
      </c>
      <c r="BG7" s="46" t="s">
        <v>278</v>
      </c>
      <c r="BH7" s="46" t="s">
        <v>278</v>
      </c>
      <c r="BI7" s="46" t="s">
        <v>278</v>
      </c>
      <c r="BJ7" s="46" t="s">
        <v>278</v>
      </c>
      <c r="BK7" s="46" t="s">
        <v>278</v>
      </c>
      <c r="BL7" s="46" t="s">
        <v>278</v>
      </c>
      <c r="BM7" s="46" t="s">
        <v>278</v>
      </c>
      <c r="BN7" s="46" t="s">
        <v>278</v>
      </c>
      <c r="BO7" s="46" t="s">
        <v>278</v>
      </c>
      <c r="BP7" s="46" t="s">
        <v>278</v>
      </c>
      <c r="BQ7" s="46"/>
      <c r="BR7" s="46"/>
      <c r="BS7" s="46"/>
      <c r="BT7" s="46"/>
      <c r="BU7" s="46" t="s">
        <v>278</v>
      </c>
      <c r="BV7" s="46" t="s">
        <v>278</v>
      </c>
      <c r="BW7" s="46" t="s">
        <v>278</v>
      </c>
      <c r="BX7" s="46" t="s">
        <v>278</v>
      </c>
      <c r="BY7" s="46" t="s">
        <v>278</v>
      </c>
      <c r="BZ7" s="46"/>
      <c r="CA7" s="46"/>
      <c r="CB7" s="46" t="s">
        <v>278</v>
      </c>
      <c r="CC7" s="46" t="s">
        <v>278</v>
      </c>
      <c r="CD7" s="46" t="s">
        <v>278</v>
      </c>
      <c r="CE7" s="46" t="s">
        <v>278</v>
      </c>
      <c r="CF7" s="46" t="s">
        <v>278</v>
      </c>
      <c r="CG7" s="46" t="s">
        <v>278</v>
      </c>
      <c r="CH7" s="46" t="s">
        <v>278</v>
      </c>
      <c r="CI7" s="46" t="s">
        <v>278</v>
      </c>
      <c r="CJ7" s="46"/>
    </row>
    <row r="8" spans="1:88" x14ac:dyDescent="0.25">
      <c r="A8" t="s">
        <v>115</v>
      </c>
      <c r="B8" t="s">
        <v>12</v>
      </c>
      <c r="C8" t="s">
        <v>13</v>
      </c>
      <c r="D8" t="s">
        <v>14</v>
      </c>
      <c r="E8" t="s">
        <v>15</v>
      </c>
      <c r="AV8" s="34" t="e">
        <f>AW7-AV7</f>
        <v>#VALUE!</v>
      </c>
    </row>
    <row r="9" spans="1:88" x14ac:dyDescent="0.25">
      <c r="A9" s="21">
        <f>+B5</f>
        <v>0</v>
      </c>
      <c r="B9" t="e">
        <f>'Hoja de Vida'!#REF!</f>
        <v>#REF!</v>
      </c>
      <c r="C9" t="e">
        <f>'Hoja de Vida'!#REF!</f>
        <v>#REF!</v>
      </c>
      <c r="D9" t="e">
        <f>'Hoja de Vida'!#REF!</f>
        <v>#REF!</v>
      </c>
      <c r="E9" s="22" t="e">
        <f>'Hoja de Vida'!#REF!</f>
        <v>#REF!</v>
      </c>
      <c r="AV9" t="e">
        <f>AV8/365</f>
        <v>#VALUE!</v>
      </c>
    </row>
    <row r="10" spans="1:88" x14ac:dyDescent="0.25">
      <c r="A10" s="21">
        <f>$A$9</f>
        <v>0</v>
      </c>
      <c r="B10" t="e">
        <f>'Hoja de Vida'!#REF!</f>
        <v>#REF!</v>
      </c>
      <c r="C10" t="e">
        <f>'Hoja de Vida'!#REF!</f>
        <v>#REF!</v>
      </c>
      <c r="D10" t="e">
        <f>'Hoja de Vida'!#REF!</f>
        <v>#REF!</v>
      </c>
      <c r="E10" s="22" t="e">
        <f>'Hoja de Vida'!#REF!</f>
        <v>#REF!</v>
      </c>
    </row>
    <row r="11" spans="1:88" x14ac:dyDescent="0.25">
      <c r="A11" s="21">
        <f t="shared" ref="A11:A17" si="1">$A$9</f>
        <v>0</v>
      </c>
      <c r="B11" t="e">
        <f>'Hoja de Vida'!#REF!</f>
        <v>#REF!</v>
      </c>
      <c r="C11" t="e">
        <f>'Hoja de Vida'!#REF!</f>
        <v>#REF!</v>
      </c>
      <c r="D11" t="e">
        <f>'Hoja de Vida'!#REF!</f>
        <v>#REF!</v>
      </c>
      <c r="E11" s="22" t="e">
        <f>'Hoja de Vida'!#REF!</f>
        <v>#REF!</v>
      </c>
    </row>
    <row r="12" spans="1:88" x14ac:dyDescent="0.25">
      <c r="A12" s="21">
        <f t="shared" si="1"/>
        <v>0</v>
      </c>
      <c r="B12" t="e">
        <f>'Hoja de Vida'!#REF!</f>
        <v>#REF!</v>
      </c>
      <c r="C12" t="e">
        <f>'Hoja de Vida'!#REF!</f>
        <v>#REF!</v>
      </c>
      <c r="D12" t="e">
        <f>'Hoja de Vida'!#REF!</f>
        <v>#REF!</v>
      </c>
      <c r="E12" s="22" t="e">
        <f>'Hoja de Vida'!#REF!</f>
        <v>#REF!</v>
      </c>
    </row>
    <row r="13" spans="1:88" x14ac:dyDescent="0.25">
      <c r="A13" s="21">
        <f t="shared" si="1"/>
        <v>0</v>
      </c>
      <c r="B13" t="e">
        <f>'Hoja de Vida'!#REF!</f>
        <v>#REF!</v>
      </c>
      <c r="C13" t="e">
        <f>'Hoja de Vida'!#REF!</f>
        <v>#REF!</v>
      </c>
      <c r="D13" t="e">
        <f>'Hoja de Vida'!#REF!</f>
        <v>#REF!</v>
      </c>
      <c r="E13" s="22" t="e">
        <f>'Hoja de Vida'!#REF!</f>
        <v>#REF!</v>
      </c>
    </row>
    <row r="14" spans="1:88" x14ac:dyDescent="0.25">
      <c r="A14" s="21">
        <f t="shared" si="1"/>
        <v>0</v>
      </c>
      <c r="B14" t="e">
        <f>'Hoja de Vida'!#REF!</f>
        <v>#REF!</v>
      </c>
      <c r="C14" t="e">
        <f>'Hoja de Vida'!#REF!</f>
        <v>#REF!</v>
      </c>
      <c r="D14" t="e">
        <f>'Hoja de Vida'!#REF!</f>
        <v>#REF!</v>
      </c>
      <c r="E14" s="22" t="e">
        <f>'Hoja de Vida'!#REF!</f>
        <v>#REF!</v>
      </c>
    </row>
    <row r="15" spans="1:88" x14ac:dyDescent="0.25">
      <c r="A15" s="21">
        <f t="shared" si="1"/>
        <v>0</v>
      </c>
      <c r="B15" t="e">
        <f>'Hoja de Vida'!#REF!</f>
        <v>#REF!</v>
      </c>
      <c r="C15" t="e">
        <f>'Hoja de Vida'!#REF!</f>
        <v>#REF!</v>
      </c>
      <c r="D15" t="e">
        <f>'Hoja de Vida'!#REF!</f>
        <v>#REF!</v>
      </c>
      <c r="E15" s="22" t="e">
        <f>'Hoja de Vida'!#REF!</f>
        <v>#REF!</v>
      </c>
    </row>
    <row r="16" spans="1:88" x14ac:dyDescent="0.25">
      <c r="A16" s="21">
        <f t="shared" si="1"/>
        <v>0</v>
      </c>
      <c r="B16" t="e">
        <f>'Hoja de Vida'!#REF!</f>
        <v>#REF!</v>
      </c>
      <c r="C16" t="e">
        <f>'Hoja de Vida'!#REF!</f>
        <v>#REF!</v>
      </c>
      <c r="D16" t="e">
        <f>'Hoja de Vida'!#REF!</f>
        <v>#REF!</v>
      </c>
      <c r="E16" s="22" t="e">
        <f>'Hoja de Vida'!#REF!</f>
        <v>#REF!</v>
      </c>
    </row>
    <row r="17" spans="1:5" x14ac:dyDescent="0.25">
      <c r="A17" s="21">
        <f t="shared" si="1"/>
        <v>0</v>
      </c>
      <c r="B17" t="e">
        <f>'Hoja de Vida'!#REF!</f>
        <v>#REF!</v>
      </c>
      <c r="C17" t="e">
        <f>'Hoja de Vida'!#REF!</f>
        <v>#REF!</v>
      </c>
      <c r="D17" t="e">
        <f>'Hoja de Vida'!#REF!</f>
        <v>#REF!</v>
      </c>
      <c r="E17" s="22" t="e">
        <f>'Hoja de Vida'!#REF!</f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outs:outSpaceData xmlns:outs="http://schemas.microsoft.com/office/2009/outspace/metadata">
  <outs:relatedDates>
    <outs:relatedDate>
      <outs:type>3</outs:type>
      <outs:displayName>Last Modified</outs:displayName>
      <outs:dateTime>2010-04-28T02:01:20Z</outs:dateTime>
      <outs:isPinned>true</outs:isPinned>
    </outs:relatedDate>
    <outs:relatedDate>
      <outs:type>2</outs:type>
      <outs:displayName>Created</outs:displayName>
      <outs:dateTime>2010-04-20T17:03:28Z</outs:dateTime>
      <outs:isPinned>true</outs:isPinned>
    </outs:relatedDate>
    <outs:relatedDate>
      <outs:type>4</outs:type>
      <outs:displayName>Last Printed</outs:displayName>
      <outs:dateTime/>
      <outs:isPinned>true</outs:isPinned>
    </outs:relatedDate>
  </outs:relatedDates>
  <outs:relatedDocuments>
    <outs:relatedDocument>
      <outs:type>2</outs:type>
      <outs:displayName>Other documents in current folder</outs:displayName>
      <outs:uri/>
      <outs:isPinned>true</outs:isPinned>
    </outs:relatedDocument>
  </outs:relatedDocuments>
  <outs:relatedPeople>
    <outs:relatedPeopleItem>
      <outs:category>Author</outs:category>
      <outs:people>
        <outs:relatedPerson>
          <outs:displayName>luz.herrera</outs:displayName>
          <outs:accountName/>
        </outs:relatedPerson>
      </outs:people>
      <outs:source>0</outs:source>
      <outs:isPinned>true</outs:isPinned>
    </outs:relatedPeopleItem>
    <outs:relatedPeopleItem>
      <outs:category>Last modified by</outs:category>
      <outs:people>
        <outs:relatedPerson>
          <outs:displayName>mery</outs:displayName>
          <outs:accountName/>
        </outs:relatedPerson>
      </outs:people>
      <outs:source>0</outs:source>
      <outs:isPinned>true</outs:isPinned>
    </outs:relatedPeopleItem>
    <outs:relatedPeopleItem>
      <outs:category>Manager</outs:category>
      <outs:people/>
      <outs:source>0</outs:source>
      <outs:isPinned>false</outs:isPinned>
    </outs:relatedPeopleItem>
  </outs:relatedPeople>
  <propertyMetadataList xmlns="http://schemas.microsoft.com/office/2009/outspace/metadata">
    <propertyMetadata>
      <type>0</type>
      <propertyId>2228224</propertyId>
      <propertyName/>
      <isPinned>true</isPinned>
    </propertyMetadata>
    <propertyMetadata>
      <type>0</type>
      <propertyId>14</propertyId>
      <propertyName/>
      <isPinned>true</isPinned>
    </propertyMetadata>
    <propertyMetadata>
      <type>0</type>
      <propertyId>8</propertyId>
      <propertyName/>
      <isPinned>true</isPinned>
    </propertyMetadata>
    <propertyMetadata>
      <type>0</type>
      <propertyId>6</propertyId>
      <propertyName/>
      <isPinned>false</isPinned>
    </propertyMetadata>
    <propertyMetadata>
      <type>0</type>
      <propertyId>655365</propertyId>
      <propertyName/>
      <isPinned>false</isPinned>
    </propertyMetadata>
    <propertyMetadata>
      <type>0</type>
      <propertyId>1</propertyId>
      <propertyName/>
      <isPinned>false</isPinned>
    </propertyMetadata>
    <propertyMetadata>
      <type>0</type>
      <propertyId>0</propertyId>
      <propertyName/>
      <isPinned>true</isPinned>
    </propertyMetadata>
    <propertyMetadata>
      <type>0</type>
      <propertyId>13</propertyId>
      <propertyName/>
      <isPinned>false</isPinned>
    </propertyMetadata>
    <propertyMetadata>
      <type>0</type>
      <propertyId>1179653</propertyId>
      <propertyName/>
      <isPinned>false</isPinned>
    </propertyMetadata>
    <propertyMetadata>
      <type>0</type>
      <propertyId>22</propertyId>
      <propertyName/>
      <isPinned>false</isPinned>
    </propertyMetadata>
  </propertyMetadataList>
  <outs:corruptMetadataWasLost/>
</outs:outSpaceData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09301B27A74EE4E92E0FC9A59F55305" ma:contentTypeVersion="15" ma:contentTypeDescription="Create a new document." ma:contentTypeScope="" ma:versionID="983d2bf7446ac0700af2de0cbd97df82">
  <xsd:schema xmlns:xsd="http://www.w3.org/2001/XMLSchema" xmlns:xs="http://www.w3.org/2001/XMLSchema" xmlns:p="http://schemas.microsoft.com/office/2006/metadata/properties" xmlns:ns1="http://schemas.microsoft.com/sharepoint/v3" xmlns:ns3="7216eb79-81a7-4dc9-9c0d-50937d0348b8" xmlns:ns4="faf802ce-c1e7-4d33-af87-6a74f493489c" targetNamespace="http://schemas.microsoft.com/office/2006/metadata/properties" ma:root="true" ma:fieldsID="5a53800a30792fc0734e7d01f886c701" ns1:_="" ns3:_="" ns4:_="">
    <xsd:import namespace="http://schemas.microsoft.com/sharepoint/v3"/>
    <xsd:import namespace="7216eb79-81a7-4dc9-9c0d-50937d0348b8"/>
    <xsd:import namespace="faf802ce-c1e7-4d33-af87-6a74f493489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16eb79-81a7-4dc9-9c0d-50937d0348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f802ce-c1e7-4d33-af87-6a74f493489c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2A3D8C2-91CD-4788-8762-034CC58FE227}">
  <ds:schemaRefs>
    <ds:schemaRef ds:uri="http://schemas.microsoft.com/office/2009/outspace/metadata"/>
  </ds:schemaRefs>
</ds:datastoreItem>
</file>

<file path=customXml/itemProps2.xml><?xml version="1.0" encoding="utf-8"?>
<ds:datastoreItem xmlns:ds="http://schemas.openxmlformats.org/officeDocument/2006/customXml" ds:itemID="{A8CE8311-D061-4AF4-82ED-92CF1ABBAB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216eb79-81a7-4dc9-9c0d-50937d0348b8"/>
    <ds:schemaRef ds:uri="faf802ce-c1e7-4d33-af87-6a74f493489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96E0BA3-11B9-4944-9C7E-58816D21289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37A85C18-B7BE-43C5-A246-2DD787369DB4}">
  <ds:schemaRefs>
    <ds:schemaRef ds:uri="http://purl.org/dc/elements/1.1/"/>
    <ds:schemaRef ds:uri="http://purl.org/dc/terms/"/>
    <ds:schemaRef ds:uri="http://schemas.microsoft.com/sharepoint/v3"/>
    <ds:schemaRef ds:uri="http://purl.org/dc/dcmitype/"/>
    <ds:schemaRef ds:uri="7216eb79-81a7-4dc9-9c0d-50937d0348b8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faf802ce-c1e7-4d33-af87-6a74f493489c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12</vt:i4>
      </vt:variant>
    </vt:vector>
  </HeadingPairs>
  <TitlesOfParts>
    <vt:vector size="15" baseType="lpstr">
      <vt:lpstr>Listas</vt:lpstr>
      <vt:lpstr>Hoja de Vida</vt:lpstr>
      <vt:lpstr>resumen</vt:lpstr>
      <vt:lpstr>'Hoja de Vida'!Área_de_impresión</vt:lpstr>
      <vt:lpstr>dias</vt:lpstr>
      <vt:lpstr>EJECUTORES</vt:lpstr>
      <vt:lpstr>EPS</vt:lpstr>
      <vt:lpstr>FINANCIACIÓN</vt:lpstr>
      <vt:lpstr>meses</vt:lpstr>
      <vt:lpstr>modalidad</vt:lpstr>
      <vt:lpstr>modalidad2</vt:lpstr>
      <vt:lpstr>porcentaje</vt:lpstr>
      <vt:lpstr>porcentaje_estudiante</vt:lpstr>
      <vt:lpstr>SEMILLEROS</vt:lpstr>
      <vt:lpstr>TIEMPO_PROMEDIO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luz.herrera</dc:creator>
  <cp:lastModifiedBy>Paula Andrea Zapata Florez</cp:lastModifiedBy>
  <cp:lastPrinted>2018-07-23T20:28:42Z</cp:lastPrinted>
  <dcterms:created xsi:type="dcterms:W3CDTF">2010-04-20T17:03:28Z</dcterms:created>
  <dcterms:modified xsi:type="dcterms:W3CDTF">2021-10-07T16:32:01Z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0x010100909301B27A74EE4E92E0FC9A59F55305</vt:lpwstr>
  </property>
</Properties>
</file>